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eln\Desktop\"/>
    </mc:Choice>
  </mc:AlternateContent>
  <bookViews>
    <workbookView xWindow="0" yWindow="0" windowWidth="20520" windowHeight="9615" xr2:uid="{00000000-000D-0000-FFFF-FFFF00000000}"/>
  </bookViews>
  <sheets>
    <sheet name="Månadsmätt förbrukning" sheetId="1" r:id="rId1"/>
    <sheet name="Timmätt förbrukning" sheetId="2" r:id="rId2"/>
    <sheet name="Produktion" sheetId="3" r:id="rId3"/>
  </sheets>
  <calcPr calcId="171027"/>
</workbook>
</file>

<file path=xl/calcChain.xml><?xml version="1.0" encoding="utf-8"?>
<calcChain xmlns="http://schemas.openxmlformats.org/spreadsheetml/2006/main">
  <c r="F59" i="1" l="1"/>
  <c r="F55" i="1"/>
  <c r="F60" i="1"/>
  <c r="G60" i="1" s="1"/>
  <c r="F58" i="1"/>
  <c r="F56" i="1"/>
  <c r="E58" i="1"/>
  <c r="E59" i="1"/>
  <c r="E60" i="1"/>
  <c r="E61" i="1"/>
  <c r="G61" i="1" s="1"/>
  <c r="F54" i="1"/>
  <c r="E18" i="2"/>
  <c r="B17" i="2"/>
  <c r="E54" i="1"/>
  <c r="E55" i="1"/>
  <c r="G55" i="1" s="1"/>
  <c r="E56" i="1"/>
  <c r="E57" i="1"/>
  <c r="G57" i="1" s="1"/>
  <c r="B53" i="1"/>
  <c r="B54" i="1"/>
  <c r="B55" i="1"/>
  <c r="B56" i="1"/>
  <c r="F52" i="1"/>
  <c r="F51" i="1"/>
  <c r="E53" i="1"/>
  <c r="G53" i="1" s="1"/>
  <c r="E52" i="1"/>
  <c r="E51" i="1"/>
  <c r="B50" i="1"/>
  <c r="B51" i="1"/>
  <c r="B52" i="1"/>
  <c r="B44" i="1"/>
  <c r="B45" i="1"/>
  <c r="B46" i="1"/>
  <c r="B47" i="1"/>
  <c r="B48" i="1"/>
  <c r="B49" i="1"/>
  <c r="E11" i="3"/>
  <c r="B9" i="3"/>
  <c r="B10" i="3"/>
  <c r="E17" i="2"/>
  <c r="B16" i="2"/>
  <c r="B15" i="2"/>
  <c r="E10" i="3"/>
  <c r="F50" i="1"/>
  <c r="G50" i="1" s="1"/>
  <c r="F49" i="1"/>
  <c r="F46" i="1"/>
  <c r="E16" i="2"/>
  <c r="E46" i="1"/>
  <c r="E47" i="1"/>
  <c r="G47" i="1" s="1"/>
  <c r="E48" i="1"/>
  <c r="G48" i="1" s="1"/>
  <c r="E49" i="1"/>
  <c r="E50" i="1"/>
  <c r="F45" i="1"/>
  <c r="F44" i="1"/>
  <c r="G44" i="1" s="1"/>
  <c r="F43" i="1"/>
  <c r="E44" i="1"/>
  <c r="B43" i="1"/>
  <c r="F41" i="1"/>
  <c r="F40" i="1"/>
  <c r="F39" i="1"/>
  <c r="F37" i="1"/>
  <c r="F36" i="1"/>
  <c r="F35" i="1"/>
  <c r="D39" i="1"/>
  <c r="C39" i="1"/>
  <c r="E39" i="1" s="1"/>
  <c r="E42" i="1"/>
  <c r="G42" i="1" s="1"/>
  <c r="E41" i="1"/>
  <c r="E40" i="1"/>
  <c r="G40" i="1"/>
  <c r="E38" i="1"/>
  <c r="G38" i="1" s="1"/>
  <c r="E37" i="1"/>
  <c r="G37" i="1" s="1"/>
  <c r="E36" i="1"/>
  <c r="G36" i="1" s="1"/>
  <c r="B40" i="1"/>
  <c r="B41" i="1"/>
  <c r="B42" i="1"/>
  <c r="B39" i="1"/>
  <c r="B36" i="1"/>
  <c r="B37" i="1"/>
  <c r="B38" i="1"/>
  <c r="B35" i="1"/>
  <c r="F33" i="1"/>
  <c r="F32" i="1"/>
  <c r="F31" i="1"/>
  <c r="B32" i="1"/>
  <c r="B33" i="1"/>
  <c r="B31" i="1"/>
  <c r="E33" i="1"/>
  <c r="E32" i="1"/>
  <c r="G32" i="1" s="1"/>
  <c r="F29" i="1"/>
  <c r="F28" i="1"/>
  <c r="F27" i="1"/>
  <c r="E30" i="1"/>
  <c r="G30" i="1" s="1"/>
  <c r="E29" i="1"/>
  <c r="G29" i="1" s="1"/>
  <c r="E28" i="1"/>
  <c r="B28" i="1"/>
  <c r="B29" i="1"/>
  <c r="B30" i="1"/>
  <c r="B27" i="1"/>
  <c r="F25" i="1"/>
  <c r="F24" i="1"/>
  <c r="E26" i="1"/>
  <c r="G26" i="1" s="1"/>
  <c r="E25" i="1"/>
  <c r="B25" i="1"/>
  <c r="B26" i="1"/>
  <c r="B24" i="1"/>
  <c r="F23" i="1"/>
  <c r="F22" i="1"/>
  <c r="F18" i="1"/>
  <c r="E23" i="1"/>
  <c r="B23" i="1"/>
  <c r="B22" i="1"/>
  <c r="F20" i="1"/>
  <c r="F19" i="1"/>
  <c r="G19" i="1" s="1"/>
  <c r="E21" i="1"/>
  <c r="G21" i="1" s="1"/>
  <c r="E20" i="1"/>
  <c r="E19" i="1"/>
  <c r="B19" i="1"/>
  <c r="B20" i="1"/>
  <c r="B21" i="1"/>
  <c r="B18" i="1"/>
  <c r="F15" i="1"/>
  <c r="F16" i="1"/>
  <c r="F14" i="1"/>
  <c r="G14" i="1" s="1"/>
  <c r="E17" i="1"/>
  <c r="G17" i="1"/>
  <c r="E16" i="1"/>
  <c r="E15" i="1"/>
  <c r="B15" i="1"/>
  <c r="B16" i="1"/>
  <c r="B17" i="1"/>
  <c r="B14" i="1"/>
  <c r="E13" i="1"/>
  <c r="G13" i="1"/>
  <c r="B13" i="1"/>
  <c r="B12" i="1"/>
  <c r="F11" i="1"/>
  <c r="F12" i="1"/>
  <c r="F10" i="1"/>
  <c r="E12" i="1"/>
  <c r="E11" i="1"/>
  <c r="G11" i="1"/>
  <c r="B11" i="1"/>
  <c r="B10" i="1"/>
  <c r="F8" i="1"/>
  <c r="F7" i="1"/>
  <c r="G7" i="1" s="1"/>
  <c r="F6" i="1"/>
  <c r="B7" i="1"/>
  <c r="B8" i="1"/>
  <c r="B9" i="1"/>
  <c r="B6" i="1"/>
  <c r="E9" i="1"/>
  <c r="G9" i="1" s="1"/>
  <c r="E8" i="1"/>
  <c r="G8" i="1" s="1"/>
  <c r="E7" i="1"/>
  <c r="E5" i="1"/>
  <c r="G5" i="1" s="1"/>
  <c r="B2" i="1"/>
  <c r="B3" i="1"/>
  <c r="B4" i="1"/>
  <c r="B5" i="1"/>
  <c r="F3" i="1"/>
  <c r="F4" i="1"/>
  <c r="F2" i="1"/>
  <c r="E3" i="1"/>
  <c r="G3" i="1" s="1"/>
  <c r="E4" i="1"/>
  <c r="E45" i="1"/>
  <c r="G45" i="1" s="1"/>
  <c r="E43" i="1"/>
  <c r="E35" i="1"/>
  <c r="G35" i="1" s="1"/>
  <c r="E34" i="1"/>
  <c r="G34" i="1" s="1"/>
  <c r="B34" i="1"/>
  <c r="E31" i="1"/>
  <c r="G31" i="1" s="1"/>
  <c r="E27" i="1"/>
  <c r="G27" i="1" s="1"/>
  <c r="E24" i="1"/>
  <c r="E22" i="1"/>
  <c r="E18" i="1"/>
  <c r="E14" i="1"/>
  <c r="E10" i="1"/>
  <c r="G10" i="1" s="1"/>
  <c r="E6" i="1"/>
  <c r="E2" i="1"/>
  <c r="B6" i="2"/>
  <c r="B7" i="2"/>
  <c r="B8" i="2"/>
  <c r="B9" i="2"/>
  <c r="B10" i="2"/>
  <c r="B11" i="2"/>
  <c r="B12" i="2"/>
  <c r="B13" i="2"/>
  <c r="B1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2" i="2"/>
  <c r="B3" i="2"/>
  <c r="B4" i="2"/>
  <c r="B5" i="2"/>
  <c r="B2" i="2"/>
  <c r="E3" i="3"/>
  <c r="E4" i="3"/>
  <c r="E5" i="3"/>
  <c r="E6" i="3"/>
  <c r="E7" i="3"/>
  <c r="E8" i="3"/>
  <c r="E9" i="3"/>
  <c r="E2" i="3"/>
  <c r="B3" i="3"/>
  <c r="B4" i="3"/>
  <c r="B5" i="3"/>
  <c r="B6" i="3"/>
  <c r="B7" i="3"/>
  <c r="B8" i="3"/>
  <c r="B2" i="3"/>
  <c r="G18" i="1"/>
  <c r="G28" i="1"/>
  <c r="G16" i="1"/>
  <c r="G23" i="1" l="1"/>
  <c r="G25" i="1"/>
  <c r="G51" i="1"/>
  <c r="G52" i="1"/>
  <c r="G12" i="1"/>
  <c r="G15" i="1"/>
  <c r="G56" i="1"/>
  <c r="G59" i="1"/>
  <c r="G24" i="1"/>
  <c r="G33" i="1"/>
  <c r="G46" i="1"/>
  <c r="G49" i="1"/>
  <c r="G58" i="1"/>
  <c r="G2" i="1"/>
  <c r="G39" i="1"/>
  <c r="G4" i="1"/>
  <c r="G6" i="1"/>
  <c r="G54" i="1"/>
  <c r="G22" i="1"/>
  <c r="G20" i="1"/>
  <c r="G41" i="1"/>
  <c r="G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förenklas för månadsmätta anläggningar. Halv avgift tas ut under Dec-Feb och 1/4 under Nov och Mar</t>
        </r>
      </text>
    </comment>
    <comment ref="C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  <comment ref="D3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Bytet av pris sker mitt i en månad vilket inte är möjligt med månadsmätta anläggningar. Priset blir medel av föregående och innevarande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Sverker Ericsson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Elmarknadsutveckling:</t>
        </r>
        <r>
          <rPr>
            <sz val="9"/>
            <color indexed="81"/>
            <rFont val="Tahoma"/>
            <family val="2"/>
          </rPr>
          <t xml:space="preserve">
Effektreserven tas ut under högbelstningstid 16 nov- 15 mar</t>
        </r>
      </text>
    </comment>
  </commentList>
</comments>
</file>

<file path=xl/sharedStrings.xml><?xml version="1.0" encoding="utf-8"?>
<sst xmlns="http://schemas.openxmlformats.org/spreadsheetml/2006/main" count="18" uniqueCount="9">
  <si>
    <t>Till och med</t>
  </si>
  <si>
    <t>Från och med</t>
  </si>
  <si>
    <t>Grundavdrag reglerkostnad SEK/MWh</t>
  </si>
  <si>
    <t>Svk:s Grundavgift  SEK/MWh</t>
  </si>
  <si>
    <t>Summa  SEK/MWh</t>
  </si>
  <si>
    <t>Effektreserven SEK/MWh</t>
  </si>
  <si>
    <t>Grundavgift förbrukning SEK/MWh</t>
  </si>
  <si>
    <t>Oms.savgift balanskraft SEK/MWh</t>
  </si>
  <si>
    <t>Totalt SEK/MWh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</si>
</sst>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I59" sqref="I59"/>
    </sheetView>
  </sheetViews>
  <sheetFormatPr defaultRowHeight="14.25" x14ac:dyDescent="0.45"/>
  <cols>
    <col min="1" max="1" width="12.86328125" bestFit="1" customWidth="1"/>
    <col min="2" max="2" width="11.73046875" bestFit="1" customWidth="1"/>
    <col min="3" max="3" width="31.86328125" style="2" bestFit="1" customWidth="1"/>
    <col min="4" max="4" width="32.59765625" style="2" bestFit="1" customWidth="1"/>
    <col min="5" max="5" width="17.73046875" bestFit="1" customWidth="1"/>
    <col min="6" max="6" width="24" style="2" bestFit="1" customWidth="1"/>
    <col min="7" max="7" width="15.73046875" style="3" bestFit="1" customWidth="1"/>
  </cols>
  <sheetData>
    <row r="1" spans="1:7" x14ac:dyDescent="0.45">
      <c r="A1" s="3" t="s">
        <v>1</v>
      </c>
      <c r="B1" s="3" t="s">
        <v>0</v>
      </c>
      <c r="C1" s="4" t="s">
        <v>7</v>
      </c>
      <c r="D1" s="4" t="s">
        <v>6</v>
      </c>
      <c r="E1" s="3" t="s">
        <v>4</v>
      </c>
      <c r="F1" s="4" t="s">
        <v>5</v>
      </c>
      <c r="G1" s="3" t="s">
        <v>8</v>
      </c>
    </row>
    <row r="2" spans="1:7" x14ac:dyDescent="0.45">
      <c r="A2" s="1">
        <v>37926</v>
      </c>
      <c r="B2" s="1">
        <f t="shared" ref="B2:B16" si="0">A3-1</f>
        <v>37955</v>
      </c>
      <c r="C2" s="2">
        <v>1</v>
      </c>
      <c r="D2" s="2">
        <v>0.6</v>
      </c>
      <c r="E2" s="4">
        <f t="shared" ref="E2:E61" si="1">C2+D2</f>
        <v>1.6</v>
      </c>
      <c r="F2" s="2">
        <f>ROUND('Timmätt förbrukning'!F2/4,1)</f>
        <v>2.8</v>
      </c>
      <c r="G2" s="4">
        <f>E2+F2</f>
        <v>4.4000000000000004</v>
      </c>
    </row>
    <row r="3" spans="1:7" x14ac:dyDescent="0.45">
      <c r="A3" s="1">
        <v>37956</v>
      </c>
      <c r="B3" s="1">
        <f t="shared" si="0"/>
        <v>38046</v>
      </c>
      <c r="C3" s="2">
        <v>1</v>
      </c>
      <c r="D3" s="2">
        <v>0.6</v>
      </c>
      <c r="E3" s="4">
        <f t="shared" si="1"/>
        <v>1.6</v>
      </c>
      <c r="F3" s="2">
        <f>ROUND('Timmätt förbrukning'!F2/2,1)</f>
        <v>5.5</v>
      </c>
      <c r="G3" s="4">
        <f t="shared" ref="G3:G61" si="2">E3+F3</f>
        <v>7.1</v>
      </c>
    </row>
    <row r="4" spans="1:7" x14ac:dyDescent="0.45">
      <c r="A4" s="1">
        <v>38047</v>
      </c>
      <c r="B4" s="1">
        <f t="shared" si="0"/>
        <v>38077</v>
      </c>
      <c r="C4" s="2">
        <v>1</v>
      </c>
      <c r="D4" s="2">
        <v>0.6</v>
      </c>
      <c r="E4" s="4">
        <f t="shared" si="1"/>
        <v>1.6</v>
      </c>
      <c r="F4" s="2">
        <f>ROUND('Timmätt förbrukning'!F2/4,1)</f>
        <v>2.8</v>
      </c>
      <c r="G4" s="4">
        <f t="shared" si="2"/>
        <v>4.4000000000000004</v>
      </c>
    </row>
    <row r="5" spans="1:7" x14ac:dyDescent="0.45">
      <c r="A5" s="1">
        <v>38078</v>
      </c>
      <c r="B5" s="1">
        <f t="shared" si="0"/>
        <v>38291</v>
      </c>
      <c r="C5" s="2">
        <v>1</v>
      </c>
      <c r="D5" s="2">
        <v>0.6</v>
      </c>
      <c r="E5" s="4">
        <f t="shared" si="1"/>
        <v>1.6</v>
      </c>
      <c r="F5" s="2">
        <v>0</v>
      </c>
      <c r="G5" s="4">
        <f t="shared" si="2"/>
        <v>1.6</v>
      </c>
    </row>
    <row r="6" spans="1:7" x14ac:dyDescent="0.45">
      <c r="A6" s="1">
        <v>38292</v>
      </c>
      <c r="B6" s="1">
        <f t="shared" si="0"/>
        <v>38321</v>
      </c>
      <c r="C6" s="2">
        <v>1</v>
      </c>
      <c r="D6" s="2">
        <v>1</v>
      </c>
      <c r="E6" s="4">
        <f t="shared" si="1"/>
        <v>2</v>
      </c>
      <c r="F6" s="2">
        <f>ROUND('Timmätt förbrukning'!F3/4,1)</f>
        <v>2.8</v>
      </c>
      <c r="G6" s="4">
        <f t="shared" si="2"/>
        <v>4.8</v>
      </c>
    </row>
    <row r="7" spans="1:7" x14ac:dyDescent="0.45">
      <c r="A7" s="1">
        <v>38322</v>
      </c>
      <c r="B7" s="1">
        <f t="shared" si="0"/>
        <v>38411</v>
      </c>
      <c r="C7" s="2">
        <v>1</v>
      </c>
      <c r="D7" s="2">
        <v>1</v>
      </c>
      <c r="E7" s="4">
        <f t="shared" si="1"/>
        <v>2</v>
      </c>
      <c r="F7" s="2">
        <f>ROUND('Timmätt förbrukning'!F3/2,1)</f>
        <v>5.5</v>
      </c>
      <c r="G7" s="4">
        <f t="shared" si="2"/>
        <v>7.5</v>
      </c>
    </row>
    <row r="8" spans="1:7" x14ac:dyDescent="0.45">
      <c r="A8" s="1">
        <v>38412</v>
      </c>
      <c r="B8" s="1">
        <f t="shared" si="0"/>
        <v>38442</v>
      </c>
      <c r="C8" s="2">
        <v>1</v>
      </c>
      <c r="D8" s="2">
        <v>1</v>
      </c>
      <c r="E8" s="4">
        <f t="shared" si="1"/>
        <v>2</v>
      </c>
      <c r="F8" s="2">
        <f>ROUND('Timmätt förbrukning'!F3/4,1)</f>
        <v>2.8</v>
      </c>
      <c r="G8" s="4">
        <f t="shared" si="2"/>
        <v>4.8</v>
      </c>
    </row>
    <row r="9" spans="1:7" x14ac:dyDescent="0.45">
      <c r="A9" s="1">
        <v>38443</v>
      </c>
      <c r="B9" s="1">
        <f t="shared" si="0"/>
        <v>38656</v>
      </c>
      <c r="C9" s="2">
        <v>1</v>
      </c>
      <c r="D9" s="2">
        <v>1</v>
      </c>
      <c r="E9" s="4">
        <f t="shared" si="1"/>
        <v>2</v>
      </c>
      <c r="F9" s="2">
        <v>0</v>
      </c>
      <c r="G9" s="4">
        <f t="shared" si="2"/>
        <v>2</v>
      </c>
    </row>
    <row r="10" spans="1:7" x14ac:dyDescent="0.45">
      <c r="A10" s="1">
        <v>38657</v>
      </c>
      <c r="B10" s="1">
        <f t="shared" si="0"/>
        <v>38686</v>
      </c>
      <c r="C10" s="2">
        <v>1</v>
      </c>
      <c r="D10" s="2">
        <v>0.5</v>
      </c>
      <c r="E10" s="4">
        <f t="shared" si="1"/>
        <v>1.5</v>
      </c>
      <c r="F10" s="2">
        <f>ROUND('Timmätt förbrukning'!F4/4,1)</f>
        <v>2.5</v>
      </c>
      <c r="G10" s="4">
        <f t="shared" si="2"/>
        <v>4</v>
      </c>
    </row>
    <row r="11" spans="1:7" x14ac:dyDescent="0.45">
      <c r="A11" s="1">
        <v>38687</v>
      </c>
      <c r="B11" s="1">
        <f t="shared" si="0"/>
        <v>38776</v>
      </c>
      <c r="C11" s="2">
        <v>1</v>
      </c>
      <c r="D11" s="2">
        <v>0.5</v>
      </c>
      <c r="E11" s="4">
        <f t="shared" si="1"/>
        <v>1.5</v>
      </c>
      <c r="F11" s="2">
        <f>ROUND('Timmätt förbrukning'!F4/2,1)</f>
        <v>5</v>
      </c>
      <c r="G11" s="4">
        <f t="shared" si="2"/>
        <v>6.5</v>
      </c>
    </row>
    <row r="12" spans="1:7" x14ac:dyDescent="0.45">
      <c r="A12" s="1">
        <v>38777</v>
      </c>
      <c r="B12" s="1">
        <f t="shared" si="0"/>
        <v>38807</v>
      </c>
      <c r="C12" s="2">
        <v>1</v>
      </c>
      <c r="D12" s="2">
        <v>0.5</v>
      </c>
      <c r="E12" s="4">
        <f t="shared" si="1"/>
        <v>1.5</v>
      </c>
      <c r="F12" s="2">
        <f>ROUND('Timmätt förbrukning'!F4/4,1)</f>
        <v>2.5</v>
      </c>
      <c r="G12" s="4">
        <f t="shared" si="2"/>
        <v>4</v>
      </c>
    </row>
    <row r="13" spans="1:7" x14ac:dyDescent="0.45">
      <c r="A13" s="1">
        <v>38808</v>
      </c>
      <c r="B13" s="1">
        <f t="shared" si="0"/>
        <v>39021</v>
      </c>
      <c r="C13" s="2">
        <v>1</v>
      </c>
      <c r="D13" s="2">
        <v>0.5</v>
      </c>
      <c r="E13" s="4">
        <f t="shared" si="1"/>
        <v>1.5</v>
      </c>
      <c r="F13" s="2">
        <v>0</v>
      </c>
      <c r="G13" s="4">
        <f t="shared" si="2"/>
        <v>1.5</v>
      </c>
    </row>
    <row r="14" spans="1:7" x14ac:dyDescent="0.45">
      <c r="A14" s="1">
        <v>39022</v>
      </c>
      <c r="B14" s="1">
        <f t="shared" si="0"/>
        <v>39051</v>
      </c>
      <c r="C14" s="2">
        <v>1</v>
      </c>
      <c r="D14" s="2">
        <v>0.5</v>
      </c>
      <c r="E14" s="4">
        <f t="shared" si="1"/>
        <v>1.5</v>
      </c>
      <c r="F14" s="2">
        <f>ROUND('Timmätt förbrukning'!F5/4,1)</f>
        <v>2.2999999999999998</v>
      </c>
      <c r="G14" s="4">
        <f t="shared" si="2"/>
        <v>3.8</v>
      </c>
    </row>
    <row r="15" spans="1:7" x14ac:dyDescent="0.45">
      <c r="A15" s="1">
        <v>39052</v>
      </c>
      <c r="B15" s="1">
        <f t="shared" si="0"/>
        <v>39141</v>
      </c>
      <c r="C15" s="2">
        <v>1</v>
      </c>
      <c r="D15" s="2">
        <v>0.5</v>
      </c>
      <c r="E15" s="4">
        <f t="shared" si="1"/>
        <v>1.5</v>
      </c>
      <c r="F15" s="2">
        <f>ROUND('Timmätt förbrukning'!F5/2,1)</f>
        <v>4.5</v>
      </c>
      <c r="G15" s="4">
        <f>E15+F15</f>
        <v>6</v>
      </c>
    </row>
    <row r="16" spans="1:7" x14ac:dyDescent="0.45">
      <c r="A16" s="1">
        <v>39142</v>
      </c>
      <c r="B16" s="1">
        <f t="shared" si="0"/>
        <v>39172</v>
      </c>
      <c r="C16" s="2">
        <v>1</v>
      </c>
      <c r="D16" s="2">
        <v>0.5</v>
      </c>
      <c r="E16" s="4">
        <f t="shared" si="1"/>
        <v>1.5</v>
      </c>
      <c r="F16" s="2">
        <f>ROUND('Timmätt förbrukning'!F5/4,1)</f>
        <v>2.2999999999999998</v>
      </c>
      <c r="G16" s="4">
        <f>E16+F16</f>
        <v>3.8</v>
      </c>
    </row>
    <row r="17" spans="1:7" x14ac:dyDescent="0.45">
      <c r="A17" s="1">
        <v>39173</v>
      </c>
      <c r="B17" s="1">
        <f>A18-1</f>
        <v>39386</v>
      </c>
      <c r="C17" s="2">
        <v>1</v>
      </c>
      <c r="D17" s="2">
        <v>0.5</v>
      </c>
      <c r="E17" s="4">
        <f t="shared" si="1"/>
        <v>1.5</v>
      </c>
      <c r="F17" s="2">
        <v>0</v>
      </c>
      <c r="G17" s="4">
        <f>E17+F17</f>
        <v>1.5</v>
      </c>
    </row>
    <row r="18" spans="1:7" x14ac:dyDescent="0.45">
      <c r="A18" s="1">
        <v>39387</v>
      </c>
      <c r="B18" s="1">
        <f>A19-1</f>
        <v>39416</v>
      </c>
      <c r="C18" s="2">
        <v>1</v>
      </c>
      <c r="D18" s="2">
        <v>0.65</v>
      </c>
      <c r="E18" s="4">
        <f t="shared" si="1"/>
        <v>1.65</v>
      </c>
      <c r="F18" s="2">
        <f>ROUND('Timmätt förbrukning'!F6/4,1)</f>
        <v>2</v>
      </c>
      <c r="G18" s="4">
        <f t="shared" si="2"/>
        <v>3.65</v>
      </c>
    </row>
    <row r="19" spans="1:7" x14ac:dyDescent="0.45">
      <c r="A19" s="1">
        <v>39417</v>
      </c>
      <c r="B19" s="1">
        <f t="shared" ref="B19:B33" si="3">A20-1</f>
        <v>39507</v>
      </c>
      <c r="C19" s="2">
        <v>1</v>
      </c>
      <c r="D19" s="2">
        <v>0.65</v>
      </c>
      <c r="E19" s="4">
        <f t="shared" si="1"/>
        <v>1.65</v>
      </c>
      <c r="F19" s="2">
        <f>ROUND('Timmätt förbrukning'!F6/2,1)</f>
        <v>4</v>
      </c>
      <c r="G19" s="4">
        <f>E19+F19</f>
        <v>5.65</v>
      </c>
    </row>
    <row r="20" spans="1:7" x14ac:dyDescent="0.45">
      <c r="A20" s="1">
        <v>39508</v>
      </c>
      <c r="B20" s="1">
        <f t="shared" si="3"/>
        <v>39538</v>
      </c>
      <c r="C20" s="2">
        <v>1</v>
      </c>
      <c r="D20" s="2">
        <v>0.65</v>
      </c>
      <c r="E20" s="4">
        <f t="shared" si="1"/>
        <v>1.65</v>
      </c>
      <c r="F20" s="2">
        <f>ROUND('Timmätt förbrukning'!F6/4,1)</f>
        <v>2</v>
      </c>
      <c r="G20" s="4">
        <f>E20+F20</f>
        <v>3.65</v>
      </c>
    </row>
    <row r="21" spans="1:7" x14ac:dyDescent="0.45">
      <c r="A21" s="1">
        <v>39539</v>
      </c>
      <c r="B21" s="1">
        <f t="shared" si="3"/>
        <v>39752</v>
      </c>
      <c r="C21" s="2">
        <v>1</v>
      </c>
      <c r="D21" s="2">
        <v>0.65</v>
      </c>
      <c r="E21" s="4">
        <f t="shared" si="1"/>
        <v>1.65</v>
      </c>
      <c r="F21" s="2">
        <v>0</v>
      </c>
      <c r="G21" s="4">
        <f>E21+F21</f>
        <v>1.65</v>
      </c>
    </row>
    <row r="22" spans="1:7" x14ac:dyDescent="0.45">
      <c r="A22" s="1">
        <v>39753</v>
      </c>
      <c r="B22" s="1">
        <f t="shared" si="3"/>
        <v>39782</v>
      </c>
      <c r="C22" s="2">
        <v>1</v>
      </c>
      <c r="D22" s="2">
        <v>0.65</v>
      </c>
      <c r="E22" s="4">
        <f t="shared" si="1"/>
        <v>1.65</v>
      </c>
      <c r="F22" s="2">
        <f>ROUND('Timmätt förbrukning'!F7/4,1)</f>
        <v>1</v>
      </c>
      <c r="G22" s="4">
        <f t="shared" si="2"/>
        <v>2.65</v>
      </c>
    </row>
    <row r="23" spans="1:7" x14ac:dyDescent="0.45">
      <c r="A23" s="1">
        <v>39783</v>
      </c>
      <c r="B23" s="1">
        <f t="shared" si="3"/>
        <v>39813</v>
      </c>
      <c r="C23" s="2">
        <v>1</v>
      </c>
      <c r="D23" s="2">
        <v>0.65</v>
      </c>
      <c r="E23" s="4">
        <f t="shared" si="1"/>
        <v>1.65</v>
      </c>
      <c r="F23" s="2">
        <f>ROUND('Timmätt förbrukning'!F7/2,1)</f>
        <v>2</v>
      </c>
      <c r="G23" s="4">
        <f>E23+F23</f>
        <v>3.65</v>
      </c>
    </row>
    <row r="24" spans="1:7" x14ac:dyDescent="0.45">
      <c r="A24" s="1">
        <v>39814</v>
      </c>
      <c r="B24" s="1">
        <f t="shared" si="3"/>
        <v>39872</v>
      </c>
      <c r="C24" s="2">
        <v>1</v>
      </c>
      <c r="D24" s="2">
        <v>0.9</v>
      </c>
      <c r="E24" s="4">
        <f t="shared" si="1"/>
        <v>1.9</v>
      </c>
      <c r="F24" s="2">
        <f>ROUND('Timmätt förbrukning'!F8/2,1)</f>
        <v>2</v>
      </c>
      <c r="G24" s="4">
        <f t="shared" si="2"/>
        <v>3.9</v>
      </c>
    </row>
    <row r="25" spans="1:7" x14ac:dyDescent="0.45">
      <c r="A25" s="1">
        <v>39873</v>
      </c>
      <c r="B25" s="1">
        <f t="shared" si="3"/>
        <v>39903</v>
      </c>
      <c r="C25" s="2">
        <v>1</v>
      </c>
      <c r="D25" s="2">
        <v>0.9</v>
      </c>
      <c r="E25" s="4">
        <f t="shared" si="1"/>
        <v>1.9</v>
      </c>
      <c r="F25" s="2">
        <f>ROUND('Timmätt förbrukning'!F8/4,1)</f>
        <v>1</v>
      </c>
      <c r="G25" s="4">
        <f>E25+F25</f>
        <v>2.9</v>
      </c>
    </row>
    <row r="26" spans="1:7" x14ac:dyDescent="0.45">
      <c r="A26" s="1">
        <v>39904</v>
      </c>
      <c r="B26" s="1">
        <f t="shared" si="3"/>
        <v>40117</v>
      </c>
      <c r="C26" s="2">
        <v>1</v>
      </c>
      <c r="D26" s="2">
        <v>0.9</v>
      </c>
      <c r="E26" s="4">
        <f t="shared" si="1"/>
        <v>1.9</v>
      </c>
      <c r="F26" s="2">
        <v>0</v>
      </c>
      <c r="G26" s="4">
        <f>E26+F26</f>
        <v>1.9</v>
      </c>
    </row>
    <row r="27" spans="1:7" x14ac:dyDescent="0.45">
      <c r="A27" s="1">
        <v>40118</v>
      </c>
      <c r="B27" s="1">
        <f t="shared" si="3"/>
        <v>40147</v>
      </c>
      <c r="C27" s="2">
        <v>1</v>
      </c>
      <c r="D27" s="2">
        <v>1</v>
      </c>
      <c r="E27" s="4">
        <f t="shared" si="1"/>
        <v>2</v>
      </c>
      <c r="F27" s="2">
        <f>ROUND('Timmätt förbrukning'!F9/4,1)</f>
        <v>0.9</v>
      </c>
      <c r="G27" s="4">
        <f t="shared" si="2"/>
        <v>2.9</v>
      </c>
    </row>
    <row r="28" spans="1:7" x14ac:dyDescent="0.45">
      <c r="A28" s="1">
        <v>40148</v>
      </c>
      <c r="B28" s="1">
        <f t="shared" si="3"/>
        <v>40237</v>
      </c>
      <c r="C28" s="2">
        <v>1</v>
      </c>
      <c r="D28" s="2">
        <v>1</v>
      </c>
      <c r="E28" s="4">
        <f t="shared" si="1"/>
        <v>2</v>
      </c>
      <c r="F28" s="2">
        <f>ROUND('Timmätt förbrukning'!F9/2,1)</f>
        <v>1.9</v>
      </c>
      <c r="G28" s="4">
        <f>E28+F28</f>
        <v>3.9</v>
      </c>
    </row>
    <row r="29" spans="1:7" x14ac:dyDescent="0.45">
      <c r="A29" s="1">
        <v>40238</v>
      </c>
      <c r="B29" s="1">
        <f t="shared" si="3"/>
        <v>40268</v>
      </c>
      <c r="C29" s="2">
        <v>1</v>
      </c>
      <c r="D29" s="2">
        <v>1</v>
      </c>
      <c r="E29" s="4">
        <f t="shared" si="1"/>
        <v>2</v>
      </c>
      <c r="F29" s="2">
        <f>ROUND('Timmätt förbrukning'!F9/4,1)</f>
        <v>0.9</v>
      </c>
      <c r="G29" s="4">
        <f>E29+F29</f>
        <v>2.9</v>
      </c>
    </row>
    <row r="30" spans="1:7" x14ac:dyDescent="0.45">
      <c r="A30" s="1">
        <v>40269</v>
      </c>
      <c r="B30" s="1">
        <f t="shared" si="3"/>
        <v>40482</v>
      </c>
      <c r="C30" s="2">
        <v>1</v>
      </c>
      <c r="D30" s="2">
        <v>1</v>
      </c>
      <c r="E30" s="4">
        <f t="shared" si="1"/>
        <v>2</v>
      </c>
      <c r="F30" s="2">
        <v>0</v>
      </c>
      <c r="G30" s="4">
        <f>E30+F30</f>
        <v>2</v>
      </c>
    </row>
    <row r="31" spans="1:7" x14ac:dyDescent="0.45">
      <c r="A31" s="1">
        <v>40483</v>
      </c>
      <c r="B31" s="1">
        <f t="shared" si="3"/>
        <v>40512</v>
      </c>
      <c r="C31" s="2">
        <v>1</v>
      </c>
      <c r="D31" s="2">
        <v>1</v>
      </c>
      <c r="E31" s="4">
        <f t="shared" si="1"/>
        <v>2</v>
      </c>
      <c r="F31" s="2">
        <f>ROUND('Timmätt förbrukning'!F10/4,1)</f>
        <v>1.1000000000000001</v>
      </c>
      <c r="G31" s="4">
        <f t="shared" si="2"/>
        <v>3.1</v>
      </c>
    </row>
    <row r="32" spans="1:7" x14ac:dyDescent="0.45">
      <c r="A32" s="1">
        <v>40513</v>
      </c>
      <c r="B32" s="1">
        <f t="shared" si="3"/>
        <v>40237</v>
      </c>
      <c r="C32" s="2">
        <v>1</v>
      </c>
      <c r="D32" s="2">
        <v>1</v>
      </c>
      <c r="E32" s="4">
        <f t="shared" si="1"/>
        <v>2</v>
      </c>
      <c r="F32" s="2">
        <f>ROUND('Timmätt förbrukning'!F10/2,1)</f>
        <v>2.1</v>
      </c>
      <c r="G32" s="4">
        <f>E32+F32</f>
        <v>4.0999999999999996</v>
      </c>
    </row>
    <row r="33" spans="1:7" x14ac:dyDescent="0.45">
      <c r="A33" s="1">
        <v>40238</v>
      </c>
      <c r="B33" s="1">
        <f t="shared" si="3"/>
        <v>40633</v>
      </c>
      <c r="C33" s="2">
        <v>1</v>
      </c>
      <c r="D33" s="2">
        <v>1</v>
      </c>
      <c r="E33" s="4">
        <f t="shared" si="1"/>
        <v>2</v>
      </c>
      <c r="F33" s="2">
        <f>ROUND('Timmätt förbrukning'!F10/4,1)</f>
        <v>1.1000000000000001</v>
      </c>
      <c r="G33" s="4">
        <f>E33+F33</f>
        <v>3.1</v>
      </c>
    </row>
    <row r="34" spans="1:7" x14ac:dyDescent="0.45">
      <c r="A34" s="1">
        <v>40634</v>
      </c>
      <c r="B34" s="1">
        <f t="shared" ref="B34:B41" si="4">A35-1</f>
        <v>40847</v>
      </c>
      <c r="C34" s="2">
        <v>1</v>
      </c>
      <c r="D34" s="2">
        <v>1.1000000000000001</v>
      </c>
      <c r="E34" s="4">
        <f t="shared" si="1"/>
        <v>2.1</v>
      </c>
      <c r="F34" s="2">
        <v>0</v>
      </c>
      <c r="G34" s="4">
        <f t="shared" si="2"/>
        <v>2.1</v>
      </c>
    </row>
    <row r="35" spans="1:7" x14ac:dyDescent="0.45">
      <c r="A35" s="1">
        <v>40848</v>
      </c>
      <c r="B35" s="1">
        <f t="shared" si="4"/>
        <v>40877</v>
      </c>
      <c r="C35" s="2">
        <v>1</v>
      </c>
      <c r="D35" s="2">
        <v>1.3</v>
      </c>
      <c r="E35" s="4">
        <f t="shared" si="1"/>
        <v>2.2999999999999998</v>
      </c>
      <c r="F35" s="2">
        <f>ROUND('Timmätt förbrukning'!F12/4,1)</f>
        <v>1.5</v>
      </c>
      <c r="G35" s="4">
        <f t="shared" si="2"/>
        <v>3.8</v>
      </c>
    </row>
    <row r="36" spans="1:7" x14ac:dyDescent="0.45">
      <c r="A36" s="1">
        <v>40878</v>
      </c>
      <c r="B36" s="1">
        <f t="shared" si="4"/>
        <v>40968</v>
      </c>
      <c r="C36" s="2">
        <v>1</v>
      </c>
      <c r="D36" s="2">
        <v>1.3</v>
      </c>
      <c r="E36" s="4">
        <f t="shared" si="1"/>
        <v>2.2999999999999998</v>
      </c>
      <c r="F36" s="2">
        <f>ROUND('Timmätt förbrukning'!F12/2,1)</f>
        <v>3</v>
      </c>
      <c r="G36" s="4">
        <f>E36+F36</f>
        <v>5.3</v>
      </c>
    </row>
    <row r="37" spans="1:7" x14ac:dyDescent="0.45">
      <c r="A37" s="1">
        <v>40969</v>
      </c>
      <c r="B37" s="1">
        <f t="shared" si="4"/>
        <v>40999</v>
      </c>
      <c r="C37" s="2">
        <v>1</v>
      </c>
      <c r="D37" s="2">
        <v>1.3</v>
      </c>
      <c r="E37" s="4">
        <f t="shared" si="1"/>
        <v>2.2999999999999998</v>
      </c>
      <c r="F37" s="2">
        <f>ROUND('Timmätt förbrukning'!F12/4,1)</f>
        <v>1.5</v>
      </c>
      <c r="G37" s="4">
        <f>E37+F37</f>
        <v>3.8</v>
      </c>
    </row>
    <row r="38" spans="1:7" x14ac:dyDescent="0.45">
      <c r="A38" s="1">
        <v>41000</v>
      </c>
      <c r="B38" s="1">
        <f t="shared" si="4"/>
        <v>41213</v>
      </c>
      <c r="C38" s="2">
        <v>1</v>
      </c>
      <c r="D38" s="2">
        <v>1.3</v>
      </c>
      <c r="E38" s="4">
        <f t="shared" si="1"/>
        <v>2.2999999999999998</v>
      </c>
      <c r="F38" s="2">
        <v>0</v>
      </c>
      <c r="G38" s="4">
        <f>E38+F38</f>
        <v>2.2999999999999998</v>
      </c>
    </row>
    <row r="39" spans="1:7" x14ac:dyDescent="0.45">
      <c r="A39" s="1">
        <v>41214</v>
      </c>
      <c r="B39" s="1">
        <f t="shared" si="4"/>
        <v>41243</v>
      </c>
      <c r="C39" s="2">
        <f>AVERAGE(C38,C40)</f>
        <v>1.75</v>
      </c>
      <c r="D39" s="2">
        <f>AVERAGE(D38,D40)</f>
        <v>1.4500000000000002</v>
      </c>
      <c r="E39" s="4">
        <f t="shared" si="1"/>
        <v>3.2</v>
      </c>
      <c r="F39" s="2">
        <f>ROUND('Timmätt förbrukning'!F13/4,1)</f>
        <v>2.2999999999999998</v>
      </c>
      <c r="G39" s="4">
        <f t="shared" si="2"/>
        <v>5.5</v>
      </c>
    </row>
    <row r="40" spans="1:7" x14ac:dyDescent="0.45">
      <c r="A40" s="1">
        <v>41244</v>
      </c>
      <c r="B40" s="1">
        <f t="shared" si="4"/>
        <v>41333</v>
      </c>
      <c r="C40" s="2">
        <v>2.5</v>
      </c>
      <c r="D40" s="2">
        <v>1.6</v>
      </c>
      <c r="E40" s="4">
        <f t="shared" si="1"/>
        <v>4.0999999999999996</v>
      </c>
      <c r="F40" s="2">
        <f>ROUND('Timmätt förbrukning'!F13/2,1)</f>
        <v>4.5999999999999996</v>
      </c>
      <c r="G40" s="4">
        <f>E40+F40</f>
        <v>8.6999999999999993</v>
      </c>
    </row>
    <row r="41" spans="1:7" x14ac:dyDescent="0.45">
      <c r="A41" s="1">
        <v>41334</v>
      </c>
      <c r="B41" s="1">
        <f t="shared" si="4"/>
        <v>41364</v>
      </c>
      <c r="C41" s="2">
        <v>2.5</v>
      </c>
      <c r="D41" s="2">
        <v>1.6</v>
      </c>
      <c r="E41" s="4">
        <f t="shared" si="1"/>
        <v>4.0999999999999996</v>
      </c>
      <c r="F41" s="2">
        <f>ROUND('Timmätt förbrukning'!F13/4,1)</f>
        <v>2.2999999999999998</v>
      </c>
      <c r="G41" s="4">
        <f>E41+F41</f>
        <v>6.3999999999999995</v>
      </c>
    </row>
    <row r="42" spans="1:7" x14ac:dyDescent="0.45">
      <c r="A42" s="1">
        <v>41365</v>
      </c>
      <c r="B42" s="1">
        <f>A43-1</f>
        <v>41578</v>
      </c>
      <c r="C42" s="2">
        <v>2.5</v>
      </c>
      <c r="D42" s="2">
        <v>1.6</v>
      </c>
      <c r="E42" s="4">
        <f t="shared" si="1"/>
        <v>4.0999999999999996</v>
      </c>
      <c r="F42" s="2">
        <v>0</v>
      </c>
      <c r="G42" s="4">
        <f>E42+F42</f>
        <v>4.0999999999999996</v>
      </c>
    </row>
    <row r="43" spans="1:7" x14ac:dyDescent="0.45">
      <c r="A43" s="1">
        <v>41579</v>
      </c>
      <c r="B43" s="1">
        <f>A44-1</f>
        <v>41608</v>
      </c>
      <c r="C43" s="2">
        <v>2.5</v>
      </c>
      <c r="D43" s="2">
        <v>1.6</v>
      </c>
      <c r="E43" s="4">
        <f t="shared" si="1"/>
        <v>4.0999999999999996</v>
      </c>
      <c r="F43" s="2">
        <f>ROUND('Timmätt förbrukning'!F14/4,1)</f>
        <v>1.7</v>
      </c>
      <c r="G43" s="4">
        <f t="shared" si="2"/>
        <v>5.8</v>
      </c>
    </row>
    <row r="44" spans="1:7" x14ac:dyDescent="0.45">
      <c r="A44" s="1">
        <v>41609</v>
      </c>
      <c r="B44" s="1">
        <f t="shared" ref="B44:B56" si="5">A45-1</f>
        <v>41639</v>
      </c>
      <c r="C44" s="2">
        <v>2.5</v>
      </c>
      <c r="D44" s="2">
        <v>1.6</v>
      </c>
      <c r="E44" s="4">
        <f t="shared" si="1"/>
        <v>4.0999999999999996</v>
      </c>
      <c r="F44" s="2">
        <f>ROUND('Timmätt förbrukning'!F14/2,1)</f>
        <v>3.4</v>
      </c>
      <c r="G44" s="4">
        <f>E44+F44</f>
        <v>7.5</v>
      </c>
    </row>
    <row r="45" spans="1:7" x14ac:dyDescent="0.45">
      <c r="A45" s="1">
        <v>41640</v>
      </c>
      <c r="B45" s="1">
        <f t="shared" si="5"/>
        <v>41698</v>
      </c>
      <c r="C45" s="2">
        <v>4.5</v>
      </c>
      <c r="D45" s="2">
        <v>2</v>
      </c>
      <c r="E45" s="4">
        <f t="shared" si="1"/>
        <v>6.5</v>
      </c>
      <c r="F45" s="2">
        <f>ROUND('Timmätt förbrukning'!F15/2,1)</f>
        <v>3.4</v>
      </c>
      <c r="G45" s="4">
        <f t="shared" si="2"/>
        <v>9.9</v>
      </c>
    </row>
    <row r="46" spans="1:7" x14ac:dyDescent="0.45">
      <c r="A46" s="1">
        <v>41699</v>
      </c>
      <c r="B46" s="1">
        <f t="shared" si="5"/>
        <v>41729</v>
      </c>
      <c r="C46" s="2">
        <v>4.5</v>
      </c>
      <c r="D46" s="2">
        <v>2</v>
      </c>
      <c r="E46" s="4">
        <f t="shared" si="1"/>
        <v>6.5</v>
      </c>
      <c r="F46" s="2">
        <f>ROUND('Timmätt förbrukning'!F15/4,1)</f>
        <v>1.7</v>
      </c>
      <c r="G46" s="4">
        <f t="shared" si="2"/>
        <v>8.1999999999999993</v>
      </c>
    </row>
    <row r="47" spans="1:7" x14ac:dyDescent="0.45">
      <c r="A47" s="1">
        <v>41730</v>
      </c>
      <c r="B47" s="1">
        <f t="shared" si="5"/>
        <v>41851</v>
      </c>
      <c r="C47" s="2">
        <v>4.5</v>
      </c>
      <c r="D47" s="2">
        <v>2</v>
      </c>
      <c r="E47" s="4">
        <f t="shared" si="1"/>
        <v>6.5</v>
      </c>
      <c r="F47" s="2">
        <v>0</v>
      </c>
      <c r="G47" s="4">
        <f t="shared" si="2"/>
        <v>6.5</v>
      </c>
    </row>
    <row r="48" spans="1:7" x14ac:dyDescent="0.45">
      <c r="A48" s="1">
        <v>41852</v>
      </c>
      <c r="B48" s="1">
        <f t="shared" si="5"/>
        <v>41943</v>
      </c>
      <c r="C48" s="2">
        <v>4.5</v>
      </c>
      <c r="D48" s="2">
        <v>2.8</v>
      </c>
      <c r="E48" s="4">
        <f t="shared" si="1"/>
        <v>7.3</v>
      </c>
      <c r="F48" s="2">
        <v>0</v>
      </c>
      <c r="G48" s="4">
        <f t="shared" si="2"/>
        <v>7.3</v>
      </c>
    </row>
    <row r="49" spans="1:7" x14ac:dyDescent="0.45">
      <c r="A49" s="1">
        <v>41944</v>
      </c>
      <c r="B49" s="1">
        <f t="shared" si="5"/>
        <v>41973</v>
      </c>
      <c r="C49" s="2">
        <v>4.5</v>
      </c>
      <c r="D49" s="2">
        <v>2.8</v>
      </c>
      <c r="E49" s="4">
        <f t="shared" si="1"/>
        <v>7.3</v>
      </c>
      <c r="F49" s="2">
        <f>ROUND('Timmätt förbrukning'!F16/4,1)</f>
        <v>1.4</v>
      </c>
      <c r="G49" s="4">
        <f t="shared" si="2"/>
        <v>8.6999999999999993</v>
      </c>
    </row>
    <row r="50" spans="1:7" x14ac:dyDescent="0.45">
      <c r="A50" s="1">
        <v>41974</v>
      </c>
      <c r="B50" s="1">
        <f>A51-1</f>
        <v>42035</v>
      </c>
      <c r="C50" s="2">
        <v>4.5</v>
      </c>
      <c r="D50" s="2">
        <v>2.8</v>
      </c>
      <c r="E50" s="4">
        <f t="shared" si="1"/>
        <v>7.3</v>
      </c>
      <c r="F50" s="2">
        <f>ROUND('Timmätt förbrukning'!F16/2,1)</f>
        <v>2.8</v>
      </c>
      <c r="G50" s="4">
        <f t="shared" si="2"/>
        <v>10.1</v>
      </c>
    </row>
    <row r="51" spans="1:7" x14ac:dyDescent="0.45">
      <c r="A51" s="1">
        <v>42036</v>
      </c>
      <c r="B51" s="1">
        <f t="shared" si="5"/>
        <v>42063</v>
      </c>
      <c r="C51" s="2">
        <v>4.5</v>
      </c>
      <c r="D51" s="2">
        <v>4</v>
      </c>
      <c r="E51" s="4">
        <f t="shared" si="1"/>
        <v>8.5</v>
      </c>
      <c r="F51" s="2">
        <f>ROUND('Timmätt förbrukning'!F17/2,1)</f>
        <v>2.8</v>
      </c>
      <c r="G51" s="4">
        <f t="shared" si="2"/>
        <v>11.3</v>
      </c>
    </row>
    <row r="52" spans="1:7" x14ac:dyDescent="0.45">
      <c r="A52" s="1">
        <v>42064</v>
      </c>
      <c r="B52" s="1">
        <f t="shared" si="5"/>
        <v>42094</v>
      </c>
      <c r="C52" s="2">
        <v>4.5</v>
      </c>
      <c r="D52" s="2">
        <v>4</v>
      </c>
      <c r="E52" s="4">
        <f t="shared" si="1"/>
        <v>8.5</v>
      </c>
      <c r="F52" s="2">
        <f>ROUND('Timmätt förbrukning'!F17/4,1)</f>
        <v>1.4</v>
      </c>
      <c r="G52" s="4">
        <f t="shared" si="2"/>
        <v>9.9</v>
      </c>
    </row>
    <row r="53" spans="1:7" x14ac:dyDescent="0.45">
      <c r="A53" s="1">
        <v>42095</v>
      </c>
      <c r="B53" s="1">
        <f t="shared" si="5"/>
        <v>42308</v>
      </c>
      <c r="C53" s="2">
        <v>4.5</v>
      </c>
      <c r="D53" s="2">
        <v>4</v>
      </c>
      <c r="E53" s="4">
        <f t="shared" si="1"/>
        <v>8.5</v>
      </c>
      <c r="F53" s="2">
        <v>0</v>
      </c>
      <c r="G53" s="4">
        <f t="shared" si="2"/>
        <v>8.5</v>
      </c>
    </row>
    <row r="54" spans="1:7" x14ac:dyDescent="0.45">
      <c r="A54" s="1">
        <v>42309</v>
      </c>
      <c r="B54" s="1">
        <f t="shared" si="5"/>
        <v>42338</v>
      </c>
      <c r="C54" s="2">
        <v>4.5</v>
      </c>
      <c r="D54" s="2">
        <v>4</v>
      </c>
      <c r="E54" s="4">
        <f t="shared" si="1"/>
        <v>8.5</v>
      </c>
      <c r="F54" s="2">
        <f>ROUND('Timmätt förbrukning'!$F$18/4,1)</f>
        <v>1</v>
      </c>
      <c r="G54" s="4">
        <f t="shared" si="2"/>
        <v>9.5</v>
      </c>
    </row>
    <row r="55" spans="1:7" x14ac:dyDescent="0.45">
      <c r="A55" s="1">
        <v>42339</v>
      </c>
      <c r="B55" s="1">
        <f t="shared" si="5"/>
        <v>42429</v>
      </c>
      <c r="C55" s="2">
        <v>4.5</v>
      </c>
      <c r="D55" s="2">
        <v>4</v>
      </c>
      <c r="E55" s="4">
        <f t="shared" si="1"/>
        <v>8.5</v>
      </c>
      <c r="F55" s="2">
        <f>ROUND('Timmätt förbrukning'!$F$18/2,1)</f>
        <v>2</v>
      </c>
      <c r="G55" s="4">
        <f t="shared" si="2"/>
        <v>10.5</v>
      </c>
    </row>
    <row r="56" spans="1:7" x14ac:dyDescent="0.45">
      <c r="A56" s="1">
        <v>42430</v>
      </c>
      <c r="B56" s="1">
        <f t="shared" si="5"/>
        <v>42460</v>
      </c>
      <c r="C56" s="2">
        <v>4.5</v>
      </c>
      <c r="D56" s="2">
        <v>4</v>
      </c>
      <c r="E56" s="4">
        <f t="shared" si="1"/>
        <v>8.5</v>
      </c>
      <c r="F56" s="2">
        <f>ROUND('Timmätt förbrukning'!$F$18/4,1)</f>
        <v>1</v>
      </c>
      <c r="G56" s="4">
        <f t="shared" si="2"/>
        <v>9.5</v>
      </c>
    </row>
    <row r="57" spans="1:7" x14ac:dyDescent="0.45">
      <c r="A57" s="1">
        <v>42461</v>
      </c>
      <c r="B57" s="1">
        <v>42674</v>
      </c>
      <c r="C57" s="2">
        <v>4.5</v>
      </c>
      <c r="D57" s="2">
        <v>4</v>
      </c>
      <c r="E57" s="4">
        <f t="shared" si="1"/>
        <v>8.5</v>
      </c>
      <c r="F57" s="2">
        <v>0</v>
      </c>
      <c r="G57" s="4">
        <f t="shared" si="2"/>
        <v>8.5</v>
      </c>
    </row>
    <row r="58" spans="1:7" x14ac:dyDescent="0.45">
      <c r="A58" s="1">
        <v>42675</v>
      </c>
      <c r="B58" s="1">
        <v>42704</v>
      </c>
      <c r="C58" s="2">
        <v>4.5</v>
      </c>
      <c r="D58" s="2">
        <v>4</v>
      </c>
      <c r="E58" s="4">
        <f t="shared" si="1"/>
        <v>8.5</v>
      </c>
      <c r="F58" s="2">
        <f>ROUND('Timmätt förbrukning'!$F$18/4,1)</f>
        <v>1</v>
      </c>
      <c r="G58" s="4">
        <f t="shared" si="2"/>
        <v>9.5</v>
      </c>
    </row>
    <row r="59" spans="1:7" x14ac:dyDescent="0.45">
      <c r="A59" s="1">
        <v>42705</v>
      </c>
      <c r="B59" s="1">
        <v>42794</v>
      </c>
      <c r="C59" s="2">
        <v>4.5</v>
      </c>
      <c r="D59" s="2">
        <v>4</v>
      </c>
      <c r="E59" s="4">
        <f t="shared" si="1"/>
        <v>8.5</v>
      </c>
      <c r="F59" s="2">
        <f>ROUND('Timmätt förbrukning'!$F$18/2,1)</f>
        <v>2</v>
      </c>
      <c r="G59" s="4">
        <f t="shared" si="2"/>
        <v>10.5</v>
      </c>
    </row>
    <row r="60" spans="1:7" x14ac:dyDescent="0.45">
      <c r="A60" s="1">
        <v>42795</v>
      </c>
      <c r="B60" s="1">
        <v>42825</v>
      </c>
      <c r="C60" s="2">
        <v>4.5</v>
      </c>
      <c r="D60" s="2">
        <v>4</v>
      </c>
      <c r="E60" s="4">
        <f t="shared" si="1"/>
        <v>8.5</v>
      </c>
      <c r="F60" s="2">
        <f>ROUND('Timmätt förbrukning'!$F$18/4,1)</f>
        <v>1</v>
      </c>
      <c r="G60" s="4">
        <f t="shared" si="2"/>
        <v>9.5</v>
      </c>
    </row>
    <row r="61" spans="1:7" x14ac:dyDescent="0.45">
      <c r="A61" s="1">
        <v>42826</v>
      </c>
      <c r="C61" s="2">
        <v>4.5</v>
      </c>
      <c r="D61" s="2">
        <v>4</v>
      </c>
      <c r="E61" s="4">
        <f t="shared" si="1"/>
        <v>8.5</v>
      </c>
      <c r="F61" s="2">
        <v>0</v>
      </c>
      <c r="G61" s="4">
        <f t="shared" si="2"/>
        <v>8.5</v>
      </c>
    </row>
  </sheetData>
  <pageMargins left="0.7" right="0.7" top="0.75" bottom="0.75" header="0.3" footer="0.3"/>
  <pageSetup paperSize="9" orientation="portrait" r:id="rId1"/>
  <ignoredErrors>
    <ignoredError sqref="F2:F4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8" sqref="D18"/>
    </sheetView>
  </sheetViews>
  <sheetFormatPr defaultRowHeight="14.25" x14ac:dyDescent="0.45"/>
  <cols>
    <col min="1" max="1" width="12.86328125" bestFit="1" customWidth="1"/>
    <col min="2" max="2" width="11.73046875" bestFit="1" customWidth="1"/>
    <col min="3" max="3" width="31.86328125" style="2" bestFit="1" customWidth="1"/>
    <col min="4" max="4" width="32.59765625" style="2" bestFit="1" customWidth="1"/>
    <col min="5" max="5" width="17.73046875" bestFit="1" customWidth="1"/>
    <col min="6" max="6" width="26.86328125" bestFit="1" customWidth="1"/>
  </cols>
  <sheetData>
    <row r="1" spans="1:6" x14ac:dyDescent="0.45">
      <c r="A1" s="3" t="s">
        <v>1</v>
      </c>
      <c r="B1" s="3" t="s">
        <v>0</v>
      </c>
      <c r="C1" s="4" t="s">
        <v>7</v>
      </c>
      <c r="D1" s="4" t="s">
        <v>6</v>
      </c>
      <c r="E1" s="3" t="s">
        <v>4</v>
      </c>
      <c r="F1" s="3" t="s">
        <v>5</v>
      </c>
    </row>
    <row r="2" spans="1:6" x14ac:dyDescent="0.45">
      <c r="A2" s="1">
        <v>37926</v>
      </c>
      <c r="B2" s="1">
        <f t="shared" ref="B2:B17" si="0">A3-1</f>
        <v>38291</v>
      </c>
      <c r="C2" s="2">
        <v>1</v>
      </c>
      <c r="D2" s="2">
        <v>0.6</v>
      </c>
      <c r="E2" s="4">
        <f>C2+D2</f>
        <v>1.6</v>
      </c>
      <c r="F2" s="2">
        <v>11</v>
      </c>
    </row>
    <row r="3" spans="1:6" x14ac:dyDescent="0.45">
      <c r="A3" s="1">
        <v>38292</v>
      </c>
      <c r="B3" s="1">
        <f t="shared" si="0"/>
        <v>38656</v>
      </c>
      <c r="C3" s="2">
        <v>1</v>
      </c>
      <c r="D3" s="2">
        <v>1</v>
      </c>
      <c r="E3" s="4">
        <f t="shared" ref="E3:E18" si="1">C3+D3</f>
        <v>2</v>
      </c>
      <c r="F3" s="2">
        <v>11</v>
      </c>
    </row>
    <row r="4" spans="1:6" x14ac:dyDescent="0.45">
      <c r="A4" s="1">
        <v>38657</v>
      </c>
      <c r="B4" s="1">
        <f t="shared" si="0"/>
        <v>39021</v>
      </c>
      <c r="C4" s="2">
        <v>1</v>
      </c>
      <c r="D4" s="2">
        <v>0.5</v>
      </c>
      <c r="E4" s="4">
        <f t="shared" si="1"/>
        <v>1.5</v>
      </c>
      <c r="F4" s="2">
        <v>10</v>
      </c>
    </row>
    <row r="5" spans="1:6" x14ac:dyDescent="0.45">
      <c r="A5" s="1">
        <v>39022</v>
      </c>
      <c r="B5" s="1">
        <f t="shared" si="0"/>
        <v>39386</v>
      </c>
      <c r="C5" s="2">
        <v>1</v>
      </c>
      <c r="D5" s="2">
        <v>0.5</v>
      </c>
      <c r="E5" s="4">
        <f t="shared" si="1"/>
        <v>1.5</v>
      </c>
      <c r="F5" s="2">
        <v>9</v>
      </c>
    </row>
    <row r="6" spans="1:6" x14ac:dyDescent="0.45">
      <c r="A6" s="1">
        <v>39387</v>
      </c>
      <c r="B6" s="1">
        <f t="shared" si="0"/>
        <v>39752</v>
      </c>
      <c r="C6" s="2">
        <v>1</v>
      </c>
      <c r="D6" s="2">
        <v>0.65</v>
      </c>
      <c r="E6" s="4">
        <f t="shared" si="1"/>
        <v>1.65</v>
      </c>
      <c r="F6" s="2">
        <v>8</v>
      </c>
    </row>
    <row r="7" spans="1:6" x14ac:dyDescent="0.45">
      <c r="A7" s="1">
        <v>39753</v>
      </c>
      <c r="B7" s="1">
        <f t="shared" si="0"/>
        <v>39813</v>
      </c>
      <c r="C7" s="2">
        <v>1</v>
      </c>
      <c r="D7" s="2">
        <v>0.65</v>
      </c>
      <c r="E7" s="4">
        <f t="shared" si="1"/>
        <v>1.65</v>
      </c>
      <c r="F7" s="2">
        <v>4</v>
      </c>
    </row>
    <row r="8" spans="1:6" x14ac:dyDescent="0.45">
      <c r="A8" s="1">
        <v>39814</v>
      </c>
      <c r="B8" s="1">
        <f t="shared" si="0"/>
        <v>40117</v>
      </c>
      <c r="C8" s="2">
        <v>1</v>
      </c>
      <c r="D8" s="2">
        <v>0.9</v>
      </c>
      <c r="E8" s="4">
        <f t="shared" si="1"/>
        <v>1.9</v>
      </c>
      <c r="F8" s="2">
        <v>4</v>
      </c>
    </row>
    <row r="9" spans="1:6" x14ac:dyDescent="0.45">
      <c r="A9" s="1">
        <v>40118</v>
      </c>
      <c r="B9" s="1">
        <f t="shared" si="0"/>
        <v>40482</v>
      </c>
      <c r="C9" s="2">
        <v>1</v>
      </c>
      <c r="D9" s="2">
        <v>1</v>
      </c>
      <c r="E9" s="4">
        <f t="shared" si="1"/>
        <v>2</v>
      </c>
      <c r="F9" s="2">
        <v>3.75</v>
      </c>
    </row>
    <row r="10" spans="1:6" x14ac:dyDescent="0.45">
      <c r="A10" s="1">
        <v>40483</v>
      </c>
      <c r="B10" s="1">
        <f t="shared" si="0"/>
        <v>40633</v>
      </c>
      <c r="C10" s="2">
        <v>1</v>
      </c>
      <c r="D10" s="2">
        <v>1</v>
      </c>
      <c r="E10" s="4">
        <f t="shared" si="1"/>
        <v>2</v>
      </c>
      <c r="F10" s="2">
        <v>4.25</v>
      </c>
    </row>
    <row r="11" spans="1:6" x14ac:dyDescent="0.45">
      <c r="A11" s="1">
        <v>40634</v>
      </c>
      <c r="B11" s="1">
        <f t="shared" si="0"/>
        <v>40847</v>
      </c>
      <c r="C11" s="2">
        <v>1</v>
      </c>
      <c r="D11" s="2">
        <v>1.1000000000000001</v>
      </c>
      <c r="E11" s="4">
        <f t="shared" si="1"/>
        <v>2.1</v>
      </c>
      <c r="F11" s="2">
        <v>4.25</v>
      </c>
    </row>
    <row r="12" spans="1:6" x14ac:dyDescent="0.45">
      <c r="A12" s="1">
        <v>40848</v>
      </c>
      <c r="B12" s="1">
        <f t="shared" si="0"/>
        <v>41228</v>
      </c>
      <c r="C12" s="2">
        <v>1</v>
      </c>
      <c r="D12" s="2">
        <v>1.3</v>
      </c>
      <c r="E12" s="4">
        <f t="shared" si="1"/>
        <v>2.2999999999999998</v>
      </c>
      <c r="F12" s="2">
        <v>6</v>
      </c>
    </row>
    <row r="13" spans="1:6" x14ac:dyDescent="0.45">
      <c r="A13" s="1">
        <v>41229</v>
      </c>
      <c r="B13" s="1">
        <f t="shared" si="0"/>
        <v>41593</v>
      </c>
      <c r="C13" s="2">
        <v>2.5</v>
      </c>
      <c r="D13" s="2">
        <v>1.6</v>
      </c>
      <c r="E13" s="4">
        <f t="shared" si="1"/>
        <v>4.0999999999999996</v>
      </c>
      <c r="F13" s="2">
        <v>9.25</v>
      </c>
    </row>
    <row r="14" spans="1:6" x14ac:dyDescent="0.45">
      <c r="A14" s="1">
        <v>41594</v>
      </c>
      <c r="B14" s="1">
        <f t="shared" si="0"/>
        <v>41639</v>
      </c>
      <c r="C14" s="2">
        <v>2.5</v>
      </c>
      <c r="D14" s="2">
        <v>1.6</v>
      </c>
      <c r="E14" s="4">
        <f t="shared" si="1"/>
        <v>4.0999999999999996</v>
      </c>
      <c r="F14" s="2">
        <v>6.75</v>
      </c>
    </row>
    <row r="15" spans="1:6" x14ac:dyDescent="0.45">
      <c r="A15" s="1">
        <v>41640</v>
      </c>
      <c r="B15" s="1">
        <f t="shared" si="0"/>
        <v>41851</v>
      </c>
      <c r="C15" s="2">
        <v>4.5</v>
      </c>
      <c r="D15" s="2">
        <v>2</v>
      </c>
      <c r="E15" s="4">
        <f t="shared" si="1"/>
        <v>6.5</v>
      </c>
      <c r="F15" s="2">
        <v>6.75</v>
      </c>
    </row>
    <row r="16" spans="1:6" x14ac:dyDescent="0.45">
      <c r="A16" s="1">
        <v>41852</v>
      </c>
      <c r="B16" s="1">
        <f t="shared" si="0"/>
        <v>42035</v>
      </c>
      <c r="C16" s="2">
        <v>4.5</v>
      </c>
      <c r="D16" s="2">
        <v>2.8</v>
      </c>
      <c r="E16" s="4">
        <f t="shared" si="1"/>
        <v>7.3</v>
      </c>
      <c r="F16" s="2">
        <v>5.5</v>
      </c>
    </row>
    <row r="17" spans="1:6" x14ac:dyDescent="0.45">
      <c r="A17" s="1">
        <v>42036</v>
      </c>
      <c r="B17" s="1">
        <f t="shared" si="0"/>
        <v>42323</v>
      </c>
      <c r="C17" s="2">
        <v>4.5</v>
      </c>
      <c r="D17" s="2">
        <v>4</v>
      </c>
      <c r="E17" s="4">
        <f t="shared" si="1"/>
        <v>8.5</v>
      </c>
      <c r="F17" s="2">
        <v>5.5</v>
      </c>
    </row>
    <row r="18" spans="1:6" x14ac:dyDescent="0.45">
      <c r="A18" s="1">
        <v>42324</v>
      </c>
      <c r="B18" s="1"/>
      <c r="C18" s="2">
        <v>4.5</v>
      </c>
      <c r="D18" s="2">
        <v>4</v>
      </c>
      <c r="E18" s="4">
        <f t="shared" si="1"/>
        <v>8.5</v>
      </c>
      <c r="F18" s="2">
        <v>4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25" x14ac:dyDescent="0.45"/>
  <cols>
    <col min="1" max="1" width="12.86328125" bestFit="1" customWidth="1"/>
    <col min="2" max="2" width="11.73046875" bestFit="1" customWidth="1"/>
    <col min="3" max="3" width="35" bestFit="1" customWidth="1"/>
    <col min="4" max="4" width="26.3984375" bestFit="1" customWidth="1"/>
    <col min="5" max="5" width="17.3984375" bestFit="1" customWidth="1"/>
  </cols>
  <sheetData>
    <row r="1" spans="1:5" x14ac:dyDescent="0.45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</row>
    <row r="2" spans="1:5" x14ac:dyDescent="0.45">
      <c r="B2" s="1">
        <f>A3-1</f>
        <v>38656</v>
      </c>
      <c r="C2">
        <v>1.5</v>
      </c>
      <c r="D2" s="2">
        <v>0</v>
      </c>
      <c r="E2" s="4">
        <f>D2+C2</f>
        <v>1.5</v>
      </c>
    </row>
    <row r="3" spans="1:5" x14ac:dyDescent="0.45">
      <c r="A3" s="1">
        <v>38657</v>
      </c>
      <c r="B3" s="1">
        <f t="shared" ref="B3:B10" si="0">A4-1</f>
        <v>39386</v>
      </c>
      <c r="C3">
        <v>1.5</v>
      </c>
      <c r="D3" s="2">
        <v>0.5</v>
      </c>
      <c r="E3" s="4">
        <f t="shared" ref="E3:E11" si="1">D3+C3</f>
        <v>2</v>
      </c>
    </row>
    <row r="4" spans="1:5" x14ac:dyDescent="0.45">
      <c r="A4" s="1">
        <v>39387</v>
      </c>
      <c r="B4" s="1">
        <f t="shared" si="0"/>
        <v>40482</v>
      </c>
      <c r="C4">
        <v>1.5</v>
      </c>
      <c r="D4" s="2">
        <v>0.65</v>
      </c>
      <c r="E4" s="4">
        <f t="shared" si="1"/>
        <v>2.15</v>
      </c>
    </row>
    <row r="5" spans="1:5" x14ac:dyDescent="0.45">
      <c r="A5" s="1">
        <v>40483</v>
      </c>
      <c r="B5" s="1">
        <f t="shared" si="0"/>
        <v>40633</v>
      </c>
      <c r="C5">
        <v>1.5</v>
      </c>
      <c r="D5" s="2">
        <v>0.5</v>
      </c>
      <c r="E5" s="4">
        <f t="shared" si="1"/>
        <v>2</v>
      </c>
    </row>
    <row r="6" spans="1:5" x14ac:dyDescent="0.45">
      <c r="A6" s="1">
        <v>40634</v>
      </c>
      <c r="B6" s="1">
        <f t="shared" si="0"/>
        <v>40847</v>
      </c>
      <c r="C6">
        <v>1.5</v>
      </c>
      <c r="D6" s="2">
        <v>0.55000000000000004</v>
      </c>
      <c r="E6" s="4">
        <f t="shared" si="1"/>
        <v>2.0499999999999998</v>
      </c>
    </row>
    <row r="7" spans="1:5" x14ac:dyDescent="0.45">
      <c r="A7" s="1">
        <v>40848</v>
      </c>
      <c r="B7" s="1">
        <f t="shared" si="0"/>
        <v>41228</v>
      </c>
      <c r="C7">
        <v>1.5</v>
      </c>
      <c r="D7" s="2">
        <v>0.65</v>
      </c>
      <c r="E7" s="4">
        <f t="shared" si="1"/>
        <v>2.15</v>
      </c>
    </row>
    <row r="8" spans="1:5" x14ac:dyDescent="0.45">
      <c r="A8" s="1">
        <v>41229</v>
      </c>
      <c r="B8" s="1">
        <f t="shared" si="0"/>
        <v>41639</v>
      </c>
      <c r="C8">
        <v>1.5</v>
      </c>
      <c r="D8" s="2">
        <v>0.8</v>
      </c>
      <c r="E8" s="4">
        <f t="shared" si="1"/>
        <v>2.2999999999999998</v>
      </c>
    </row>
    <row r="9" spans="1:5" x14ac:dyDescent="0.45">
      <c r="A9" s="1">
        <v>41640</v>
      </c>
      <c r="B9" s="1">
        <f t="shared" si="0"/>
        <v>41851</v>
      </c>
      <c r="C9">
        <v>1.5</v>
      </c>
      <c r="D9" s="2">
        <v>1</v>
      </c>
      <c r="E9" s="4">
        <f t="shared" si="1"/>
        <v>2.5</v>
      </c>
    </row>
    <row r="10" spans="1:5" x14ac:dyDescent="0.45">
      <c r="A10" s="1">
        <v>41852</v>
      </c>
      <c r="B10" s="1">
        <f t="shared" si="0"/>
        <v>42035</v>
      </c>
      <c r="C10">
        <v>1.5</v>
      </c>
      <c r="D10" s="2">
        <v>1.4</v>
      </c>
      <c r="E10" s="4">
        <f t="shared" si="1"/>
        <v>2.9</v>
      </c>
    </row>
    <row r="11" spans="1:5" x14ac:dyDescent="0.45">
      <c r="A11" s="1">
        <v>42036</v>
      </c>
      <c r="C11">
        <v>1.5</v>
      </c>
      <c r="D11" s="2">
        <v>2</v>
      </c>
      <c r="E11" s="4">
        <f t="shared" si="1"/>
        <v>3.5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Månadsmätt förbrukning</vt:lpstr>
      <vt:lpstr>Timmätt förbrukning</vt:lpstr>
      <vt:lpstr>Produktion</vt:lpstr>
    </vt:vector>
  </TitlesOfParts>
  <Company>Dalakraft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Sverker Ericsson</dc:creator>
  <cp:lastModifiedBy>Elin Lindman</cp:lastModifiedBy>
  <dcterms:created xsi:type="dcterms:W3CDTF">2014-02-20T10:40:17Z</dcterms:created>
  <dcterms:modified xsi:type="dcterms:W3CDTF">2018-01-15T10:03:12Z</dcterms:modified>
</cp:coreProperties>
</file>