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energiforetagensverige-my.sharepoint.com/personal/kalle_lindholm_energiforetagen_se/Documents/KLM/Löpande/Tillfälligt/"/>
    </mc:Choice>
  </mc:AlternateContent>
  <xr:revisionPtr revIDLastSave="0" documentId="8_{E4FB95A1-18E9-4CC4-836D-E83919D75A76}" xr6:coauthVersionLast="47" xr6:coauthVersionMax="47" xr10:uidLastSave="{00000000-0000-0000-0000-000000000000}"/>
  <bookViews>
    <workbookView xWindow="-110" yWindow="-110" windowWidth="19420" windowHeight="10420" xr2:uid="{1F030B64-1968-4323-BBD0-5806F83F2915}"/>
  </bookViews>
  <sheets>
    <sheet name="Nils Holgerssonhus" sheetId="1" r:id="rId1"/>
    <sheet name="Flerfamiljshus" sheetId="2" r:id="rId2"/>
    <sheet name="Småhu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3" i="3" l="1"/>
  <c r="AD3" i="2"/>
  <c r="AI3" i="1"/>
  <c r="AA3" i="3" l="1"/>
  <c r="AB3" i="2"/>
  <c r="AE4" i="1"/>
  <c r="AE3" i="1"/>
  <c r="AC4" i="3"/>
  <c r="AC3" i="3"/>
  <c r="AA4" i="3"/>
  <c r="AB4" i="2"/>
  <c r="Z3" i="2" l="1"/>
  <c r="Z4" i="2"/>
  <c r="AG3" i="1"/>
  <c r="AG4" i="1"/>
</calcChain>
</file>

<file path=xl/sharedStrings.xml><?xml version="1.0" encoding="utf-8"?>
<sst xmlns="http://schemas.openxmlformats.org/spreadsheetml/2006/main" count="4023" uniqueCount="589">
  <si>
    <t>Årsförbrukning: 193 MWh</t>
  </si>
  <si>
    <t>Flöde: 3860 m3</t>
  </si>
  <si>
    <t>Priser år 2022</t>
  </si>
  <si>
    <t>Max: 1191,84</t>
  </si>
  <si>
    <t>Min:596,6</t>
  </si>
  <si>
    <t>Företag</t>
  </si>
  <si>
    <t>Nät</t>
  </si>
  <si>
    <t>2021</t>
  </si>
  <si>
    <t>2022</t>
  </si>
  <si>
    <t xml:space="preserve"> Förändring (%)</t>
  </si>
  <si>
    <t>Äger fjv företaget FC</t>
  </si>
  <si>
    <t>Adven Energilösningar AB</t>
  </si>
  <si>
    <t>Bara</t>
  </si>
  <si>
    <t>Boxholm</t>
  </si>
  <si>
    <t>Mora</t>
  </si>
  <si>
    <t>Orsa</t>
  </si>
  <si>
    <t>Sollefteå</t>
  </si>
  <si>
    <t>Staffanstorp</t>
  </si>
  <si>
    <t>Timrå</t>
  </si>
  <si>
    <t>Vaxholm</t>
  </si>
  <si>
    <t>Älmhult</t>
  </si>
  <si>
    <t>Adven Värme AB.</t>
  </si>
  <si>
    <t>Bollstabruk</t>
  </si>
  <si>
    <t>Bräcke, Enycon</t>
  </si>
  <si>
    <t>Funäsdalen</t>
  </si>
  <si>
    <t>Hede</t>
  </si>
  <si>
    <t>Långsele</t>
  </si>
  <si>
    <t>Näsåker</t>
  </si>
  <si>
    <t>Ramsele</t>
  </si>
  <si>
    <t>Affärsverken Karlskrona AB</t>
  </si>
  <si>
    <t>Fridlevstad</t>
  </si>
  <si>
    <t>Jämjö</t>
  </si>
  <si>
    <t>Karlskrona</t>
  </si>
  <si>
    <t>Nättraby</t>
  </si>
  <si>
    <t>Sturkö</t>
  </si>
  <si>
    <t>Alingsås Energi Nät AB</t>
  </si>
  <si>
    <t>Alingsås</t>
  </si>
  <si>
    <t>Alvesta Energi AB</t>
  </si>
  <si>
    <t>Alvesta</t>
  </si>
  <si>
    <t>Moheda</t>
  </si>
  <si>
    <t>Vislanda</t>
  </si>
  <si>
    <t>Aneby Miljö &amp; Vatten AB</t>
  </si>
  <si>
    <t xml:space="preserve">Aneby </t>
  </si>
  <si>
    <t>Arvidsjaurs Energi AB</t>
  </si>
  <si>
    <t>Arvidsjaur</t>
  </si>
  <si>
    <t>Arvika Fjärrvärme AB</t>
  </si>
  <si>
    <t>Arvika</t>
  </si>
  <si>
    <t>Bodens Energi AB</t>
  </si>
  <si>
    <t>Boden</t>
  </si>
  <si>
    <t>Bollnäs Energi AB</t>
  </si>
  <si>
    <t>Arbrå</t>
  </si>
  <si>
    <t>Bollnäs</t>
  </si>
  <si>
    <t>Kilafors</t>
  </si>
  <si>
    <t>Rengsjö</t>
  </si>
  <si>
    <t>Borgholm Energi AB</t>
  </si>
  <si>
    <t>Borgholm</t>
  </si>
  <si>
    <t>Löttorp</t>
  </si>
  <si>
    <t>Borlänge Energi AB</t>
  </si>
  <si>
    <t>Borlänge</t>
  </si>
  <si>
    <t>Ornäs</t>
  </si>
  <si>
    <t>Torsång</t>
  </si>
  <si>
    <t>Borås Energi &amp; Miljö AB</t>
  </si>
  <si>
    <t>Borås</t>
  </si>
  <si>
    <t>Fristad</t>
  </si>
  <si>
    <t>BTEA Energi AB</t>
  </si>
  <si>
    <t>Berg</t>
  </si>
  <si>
    <t>C4 Energi AB</t>
  </si>
  <si>
    <t>Fjälkinge</t>
  </si>
  <si>
    <t>Kristianstad</t>
  </si>
  <si>
    <t>Degerfors Energi AB</t>
  </si>
  <si>
    <t>HVC Degerfors</t>
  </si>
  <si>
    <t>E.ON Energilösningar AB</t>
  </si>
  <si>
    <t>Bålsta</t>
  </si>
  <si>
    <t>Järfälla</t>
  </si>
  <si>
    <t>Järfälla - Kungsängen - Bro</t>
  </si>
  <si>
    <t>Malmö</t>
  </si>
  <si>
    <t>Norrköping - Söderköping</t>
  </si>
  <si>
    <t xml:space="preserve">Täby </t>
  </si>
  <si>
    <t>Vallentuna</t>
  </si>
  <si>
    <t>Örebro - Hallsberg - Kumla</t>
  </si>
  <si>
    <t>Österåker</t>
  </si>
  <si>
    <t>Eda Energi AB</t>
  </si>
  <si>
    <t>Eksjö Energi AB</t>
  </si>
  <si>
    <t>Eksjö</t>
  </si>
  <si>
    <t>Ingatorp</t>
  </si>
  <si>
    <t>Mariannelund</t>
  </si>
  <si>
    <t>Emmaboda Energi och Miljö AB</t>
  </si>
  <si>
    <t>Emmaboda</t>
  </si>
  <si>
    <t>Ena Energi AB</t>
  </si>
  <si>
    <t>Enköping</t>
  </si>
  <si>
    <t>Eskilstuna Energi &amp; Miljö AB</t>
  </si>
  <si>
    <t>Eskilstuna-Torshälla</t>
  </si>
  <si>
    <t>Kvicksund</t>
  </si>
  <si>
    <t>Ärla</t>
  </si>
  <si>
    <t>Falbygdens Energi AB</t>
  </si>
  <si>
    <t>Falköping</t>
  </si>
  <si>
    <t>Floby</t>
  </si>
  <si>
    <t>Stenstorp</t>
  </si>
  <si>
    <t>Falkenberg Energi AB</t>
  </si>
  <si>
    <t>Falkenberg</t>
  </si>
  <si>
    <t>Ullared-närvärme</t>
  </si>
  <si>
    <t>Vessigebro-närvärme</t>
  </si>
  <si>
    <t>Falu Energi &amp; Vatten AB</t>
  </si>
  <si>
    <t>Bjursås</t>
  </si>
  <si>
    <t>Falun</t>
  </si>
  <si>
    <t>Grycksbo</t>
  </si>
  <si>
    <t>Svärdsjö</t>
  </si>
  <si>
    <t>Finspångs Tekniska Verk AB</t>
  </si>
  <si>
    <t>Finspång</t>
  </si>
  <si>
    <t>Gislaved Energi AB</t>
  </si>
  <si>
    <t>Gislaved</t>
  </si>
  <si>
    <t>Hestra</t>
  </si>
  <si>
    <t>Reftele</t>
  </si>
  <si>
    <t>Gotlands Energi AB</t>
  </si>
  <si>
    <t>Hemse</t>
  </si>
  <si>
    <t>Klintehamn</t>
  </si>
  <si>
    <t>Slite</t>
  </si>
  <si>
    <t>Visby</t>
  </si>
  <si>
    <t>Gällivare Energi AB</t>
  </si>
  <si>
    <t>Gällivare-Malmberget</t>
  </si>
  <si>
    <t>Gävle Energi AB</t>
  </si>
  <si>
    <t>Gävle</t>
  </si>
  <si>
    <t>Göteborg Energi AB</t>
  </si>
  <si>
    <t>Ale Fjärrvärme AB</t>
  </si>
  <si>
    <t>Götene Vatten &amp; Värme AB</t>
  </si>
  <si>
    <t>Götene</t>
  </si>
  <si>
    <t>Hällekis</t>
  </si>
  <si>
    <t>Habo Energi AB</t>
  </si>
  <si>
    <t>Habo</t>
  </si>
  <si>
    <t>Hagfors Energi</t>
  </si>
  <si>
    <t>Ekshärad</t>
  </si>
  <si>
    <t>Hagfors</t>
  </si>
  <si>
    <t>Halmstads Energi och Miljö AB</t>
  </si>
  <si>
    <t>Halmstad</t>
  </si>
  <si>
    <t>Hammarö Energi AB</t>
  </si>
  <si>
    <t>Skoghall</t>
  </si>
  <si>
    <t>Haparanda Värmeverk AB</t>
  </si>
  <si>
    <t>Haparanda</t>
  </si>
  <si>
    <t>Hedemora Energi AB</t>
  </si>
  <si>
    <t>Hedemora</t>
  </si>
  <si>
    <t>Långshyttan</t>
  </si>
  <si>
    <t>St Skedvi</t>
  </si>
  <si>
    <t>Säter</t>
  </si>
  <si>
    <t>Hjo Energi AB</t>
  </si>
  <si>
    <t>Hjo</t>
  </si>
  <si>
    <t>Härnösand Energi &amp; Miljö AB</t>
  </si>
  <si>
    <t>Härnösand</t>
  </si>
  <si>
    <t>Hässleholm Miljö AB</t>
  </si>
  <si>
    <t>Hässleholm</t>
  </si>
  <si>
    <t>Tyringe</t>
  </si>
  <si>
    <t>Höganäs Energi AB</t>
  </si>
  <si>
    <t>Höganäs</t>
  </si>
  <si>
    <t>Jokkmokks Värmeverk AB</t>
  </si>
  <si>
    <t>Jokkmokk</t>
  </si>
  <si>
    <t>Jämtkraft AB</t>
  </si>
  <si>
    <t>Brunflo</t>
  </si>
  <si>
    <t>Krokom</t>
  </si>
  <si>
    <t>Åre</t>
  </si>
  <si>
    <t>Östersund</t>
  </si>
  <si>
    <t>Jämtlands Värme AB</t>
  </si>
  <si>
    <t>Strömsund</t>
  </si>
  <si>
    <t>Jönköping Energi AB</t>
  </si>
  <si>
    <t>Gränna</t>
  </si>
  <si>
    <t>Jönköping</t>
  </si>
  <si>
    <t>Stigamo</t>
  </si>
  <si>
    <t>Kalmar Energi Värme AB</t>
  </si>
  <si>
    <t>Kalmar</t>
  </si>
  <si>
    <t>Karlsborgs Värme AB</t>
  </si>
  <si>
    <t>Karlsborg</t>
  </si>
  <si>
    <t>Karlshamn Energi AB</t>
  </si>
  <si>
    <t>Karlshamn</t>
  </si>
  <si>
    <t>Karlskoga Kraftvärmeverk AB</t>
  </si>
  <si>
    <t>Karlskoga</t>
  </si>
  <si>
    <t>Karlstads Energi AB</t>
  </si>
  <si>
    <t>Karlstad</t>
  </si>
  <si>
    <t>Kils Energi AB</t>
  </si>
  <si>
    <t>Kil</t>
  </si>
  <si>
    <t>Kiruna Kraft AB</t>
  </si>
  <si>
    <t>Kiruna C</t>
  </si>
  <si>
    <t>Vittangi</t>
  </si>
  <si>
    <t>Kraftringen Energi AB</t>
  </si>
  <si>
    <t>Eslöv-Lund-Lomma m fl</t>
  </si>
  <si>
    <t>Klippan-Ljungbyhed-Östra Ljungby</t>
  </si>
  <si>
    <t>Kungälv Energi AB</t>
  </si>
  <si>
    <t>HVC Kode</t>
  </si>
  <si>
    <t>HVC Kärna</t>
  </si>
  <si>
    <t>Kungälv</t>
  </si>
  <si>
    <t>Landskrona Energi AB</t>
  </si>
  <si>
    <t>Landskrona</t>
  </si>
  <si>
    <t>Lantmännen Agrovärme AB</t>
  </si>
  <si>
    <t>Bjärnum</t>
  </si>
  <si>
    <t>Ed</t>
  </si>
  <si>
    <t>Gimmersta</t>
  </si>
  <si>
    <t>Grästorp</t>
  </si>
  <si>
    <t>Horred</t>
  </si>
  <si>
    <t>Kvänum</t>
  </si>
  <si>
    <t>Skurup</t>
  </si>
  <si>
    <t>Vinslöv</t>
  </si>
  <si>
    <t>Ödeshög</t>
  </si>
  <si>
    <t>Örsundsbro</t>
  </si>
  <si>
    <t>Laxå Värme AB</t>
  </si>
  <si>
    <t>Laxå</t>
  </si>
  <si>
    <t>Lekeberg Bioenergi AB</t>
  </si>
  <si>
    <t>Lekeberg</t>
  </si>
  <si>
    <t>Lerum Fjärrvärme AB</t>
  </si>
  <si>
    <t>Floda</t>
  </si>
  <si>
    <t>Gråbo</t>
  </si>
  <si>
    <t>Lerum</t>
  </si>
  <si>
    <t>Stenkullen</t>
  </si>
  <si>
    <t>LEVA i Lysekil AB</t>
  </si>
  <si>
    <t>Lysekil</t>
  </si>
  <si>
    <t>Lidköping Energi AB</t>
  </si>
  <si>
    <t>Lidköping</t>
  </si>
  <si>
    <t>Lilla Edets Fjärrvärme AB</t>
  </si>
  <si>
    <t>Lilla Edet</t>
  </si>
  <si>
    <t>Linde Energi AB</t>
  </si>
  <si>
    <t>Frövi</t>
  </si>
  <si>
    <t>Guldsmedhyttan</t>
  </si>
  <si>
    <t>Lindesberg</t>
  </si>
  <si>
    <t>Vedevåg</t>
  </si>
  <si>
    <t>Ljungby Energi AB</t>
  </si>
  <si>
    <t>Ljungby</t>
  </si>
  <si>
    <t>Ljusdal Energi AB</t>
  </si>
  <si>
    <t>Färila</t>
  </si>
  <si>
    <t>Järvsö</t>
  </si>
  <si>
    <t>Ljusdal</t>
  </si>
  <si>
    <t>Luleå Energi AB</t>
  </si>
  <si>
    <t>Luleå</t>
  </si>
  <si>
    <t>Luleå Klimatneutral</t>
  </si>
  <si>
    <t>Råneå</t>
  </si>
  <si>
    <t>Malung-Sälens kommun</t>
  </si>
  <si>
    <t>Malung</t>
  </si>
  <si>
    <t>Mark Kraftvärme AB</t>
  </si>
  <si>
    <t>Assberg - Fritslanäten</t>
  </si>
  <si>
    <t>Hyssna</t>
  </si>
  <si>
    <t>Mjölby-Svartådalen Energi AB</t>
  </si>
  <si>
    <t>Mjölby</t>
  </si>
  <si>
    <t>Mullsjö Energi &amp; Miljö AB</t>
  </si>
  <si>
    <t>Mullsjö</t>
  </si>
  <si>
    <t>Mälarenergi AB</t>
  </si>
  <si>
    <t>Kungsör</t>
  </si>
  <si>
    <t>Surahammar</t>
  </si>
  <si>
    <t>Västerås</t>
  </si>
  <si>
    <t>Västerås Miljömärkt</t>
  </si>
  <si>
    <t>Mölndal Energi AB</t>
  </si>
  <si>
    <t>Mölndal</t>
  </si>
  <si>
    <t>Nevel AB</t>
  </si>
  <si>
    <t>Billesholm</t>
  </si>
  <si>
    <t>Bjuv</t>
  </si>
  <si>
    <t>Gimo</t>
  </si>
  <si>
    <t>Gnosjö</t>
  </si>
  <si>
    <t>Hjärnarp</t>
  </si>
  <si>
    <t>Hultsfred</t>
  </si>
  <si>
    <t>Kramfors</t>
  </si>
  <si>
    <t>Smålandsstenar</t>
  </si>
  <si>
    <t>Tanum</t>
  </si>
  <si>
    <t>Tibro</t>
  </si>
  <si>
    <t>Valdemarsvik</t>
  </si>
  <si>
    <t>Vejbystrand</t>
  </si>
  <si>
    <t>Årjäng</t>
  </si>
  <si>
    <t>Åstorp</t>
  </si>
  <si>
    <t>Österbybruk</t>
  </si>
  <si>
    <t>Östhammar</t>
  </si>
  <si>
    <t>Njudung Energi Sävsjö AB</t>
  </si>
  <si>
    <t>Rörvik</t>
  </si>
  <si>
    <t>Sävsjö</t>
  </si>
  <si>
    <t>Njudung Energi Vetlanda AB</t>
  </si>
  <si>
    <t>Holsby</t>
  </si>
  <si>
    <t>Vetlanda</t>
  </si>
  <si>
    <t>Nordanstigs Fjärrvärme AB</t>
  </si>
  <si>
    <t>Nordanstig</t>
  </si>
  <si>
    <t>Norrenergi AB</t>
  </si>
  <si>
    <t>Sundbyberg-Solna</t>
  </si>
  <si>
    <t>Norrtälje Energi AB</t>
  </si>
  <si>
    <t>Hallstavik</t>
  </si>
  <si>
    <t>Norrtälje</t>
  </si>
  <si>
    <t>Rimbo</t>
  </si>
  <si>
    <t>Nybro Energi AB</t>
  </si>
  <si>
    <t>Nybro stadsnät</t>
  </si>
  <si>
    <t>Nässjö Affärsverk AB</t>
  </si>
  <si>
    <t>Anneberg</t>
  </si>
  <si>
    <t>Bodafors</t>
  </si>
  <si>
    <t>Nässjö</t>
  </si>
  <si>
    <t>Olofströms Kraft AB</t>
  </si>
  <si>
    <t>Olofström</t>
  </si>
  <si>
    <t>Oskarshamn Energi AB</t>
  </si>
  <si>
    <t>Oskarshamn</t>
  </si>
  <si>
    <t>Oxelö Energi AB</t>
  </si>
  <si>
    <t>Oxelösund</t>
  </si>
  <si>
    <t>Pajala Värmeverk AB</t>
  </si>
  <si>
    <t>Pajala</t>
  </si>
  <si>
    <t>Partille Energi AB</t>
  </si>
  <si>
    <t>Partille</t>
  </si>
  <si>
    <t>Perstorps Fjärrvärme AB</t>
  </si>
  <si>
    <t>Perstorp</t>
  </si>
  <si>
    <t>PiteEnergi AB</t>
  </si>
  <si>
    <t>Piteå</t>
  </si>
  <si>
    <t>Ragunda Energi och Teknik AB</t>
  </si>
  <si>
    <t>Hammarstrand</t>
  </si>
  <si>
    <t>Ronneby Miljö och Teknik AB</t>
  </si>
  <si>
    <t>Bräkne-Hoby</t>
  </si>
  <si>
    <t>Ronneby-Kallinge</t>
  </si>
  <si>
    <t>Sala-Heby Energi AB</t>
  </si>
  <si>
    <t>Sala-Heby</t>
  </si>
  <si>
    <t>Sandviken Energi AB</t>
  </si>
  <si>
    <t>Sandviken</t>
  </si>
  <si>
    <t>SEVAB Strängnäs Energi AB</t>
  </si>
  <si>
    <t>Strängnäs</t>
  </si>
  <si>
    <t>Skara Energi AB</t>
  </si>
  <si>
    <t>Skara</t>
  </si>
  <si>
    <t>Skellefteå Kraft AB</t>
  </si>
  <si>
    <t>Boliden</t>
  </si>
  <si>
    <t>Bureå</t>
  </si>
  <si>
    <t>Burträsk</t>
  </si>
  <si>
    <t>Byske</t>
  </si>
  <si>
    <t>Jörn</t>
  </si>
  <si>
    <t>Kåge</t>
  </si>
  <si>
    <t>Lidbacken</t>
  </si>
  <si>
    <t>Lycksele</t>
  </si>
  <si>
    <t>Lövånger</t>
  </si>
  <si>
    <t>Malå</t>
  </si>
  <si>
    <t>Norsjö</t>
  </si>
  <si>
    <t>Robertsfors</t>
  </si>
  <si>
    <t>Skellefteå</t>
  </si>
  <si>
    <t>Storuman</t>
  </si>
  <si>
    <t>Ursviken-Skelleftehamn</t>
  </si>
  <si>
    <t>Vindeln</t>
  </si>
  <si>
    <t>Ånäset</t>
  </si>
  <si>
    <t>Skövde Energi AB</t>
  </si>
  <si>
    <t>Skultorp</t>
  </si>
  <si>
    <t>Skövde</t>
  </si>
  <si>
    <t>Stöpen</t>
  </si>
  <si>
    <t>Tidan</t>
  </si>
  <si>
    <t>Timmersdala</t>
  </si>
  <si>
    <t>Smedjebacken Energi AB</t>
  </si>
  <si>
    <t>Smedjebacken</t>
  </si>
  <si>
    <t>Söderbärke</t>
  </si>
  <si>
    <t>Sollentuna Energi &amp; Miljö AB</t>
  </si>
  <si>
    <t>Sollentuna</t>
  </si>
  <si>
    <t>Solör Bioenergi Fjärrvärme AB</t>
  </si>
  <si>
    <t>Alsike</t>
  </si>
  <si>
    <t>Broby</t>
  </si>
  <si>
    <t>Charlottenberg</t>
  </si>
  <si>
    <t>Dorotea</t>
  </si>
  <si>
    <t>Flen</t>
  </si>
  <si>
    <t>Garphyttan</t>
  </si>
  <si>
    <t>Gnesta</t>
  </si>
  <si>
    <t>Horndal</t>
  </si>
  <si>
    <t>Hörby</t>
  </si>
  <si>
    <t>Höör</t>
  </si>
  <si>
    <t>Lagan</t>
  </si>
  <si>
    <t>Lammhult</t>
  </si>
  <si>
    <t>Landvetter</t>
  </si>
  <si>
    <t>Lidhult</t>
  </si>
  <si>
    <t>Markaryd</t>
  </si>
  <si>
    <t>Mölnlycke</t>
  </si>
  <si>
    <t>Mönsterås</t>
  </si>
  <si>
    <t>Nora</t>
  </si>
  <si>
    <t>Nordmaling</t>
  </si>
  <si>
    <t>Odensbacken</t>
  </si>
  <si>
    <t>Pershyttan</t>
  </si>
  <si>
    <t>Rundvik</t>
  </si>
  <si>
    <t>Ryd</t>
  </si>
  <si>
    <t>Sandudden</t>
  </si>
  <si>
    <t>Sjöbo</t>
  </si>
  <si>
    <t>Skinnskatteberg</t>
  </si>
  <si>
    <t>Strömsnäsbruk</t>
  </si>
  <si>
    <t>Sunne</t>
  </si>
  <si>
    <t>Svalöv</t>
  </si>
  <si>
    <t>Sveg</t>
  </si>
  <si>
    <t>Svenljunga</t>
  </si>
  <si>
    <t>Tomelilla</t>
  </si>
  <si>
    <t>Vadstena</t>
  </si>
  <si>
    <t>Vilhelmina</t>
  </si>
  <si>
    <t>Vingåker</t>
  </si>
  <si>
    <t>Vårgårda</t>
  </si>
  <si>
    <t>Vännäs</t>
  </si>
  <si>
    <t>Vännäsby</t>
  </si>
  <si>
    <t>Västerdala</t>
  </si>
  <si>
    <t>Åseda</t>
  </si>
  <si>
    <t>Älvdalen</t>
  </si>
  <si>
    <t>Statkraft Värme AB</t>
  </si>
  <si>
    <t>Kungsbacka</t>
  </si>
  <si>
    <t>Trosa</t>
  </si>
  <si>
    <t>Vagnhärad</t>
  </si>
  <si>
    <t>Åmål</t>
  </si>
  <si>
    <t>Stenungsunds Energi och Miljö AB</t>
  </si>
  <si>
    <t>Stenungsund</t>
  </si>
  <si>
    <t>Stockholm Exergi AB</t>
  </si>
  <si>
    <t>Lidingö</t>
  </si>
  <si>
    <t>Nacka</t>
  </si>
  <si>
    <t>Sigtuna</t>
  </si>
  <si>
    <t>Stockholm</t>
  </si>
  <si>
    <t>Täby</t>
  </si>
  <si>
    <t>Upplands Väsby</t>
  </si>
  <si>
    <t>Sundsvall Energi AB</t>
  </si>
  <si>
    <t>Kvissleby</t>
  </si>
  <si>
    <t>Matfors</t>
  </si>
  <si>
    <t>Sundsvall</t>
  </si>
  <si>
    <t>Övriga nät Sundsvall energi</t>
  </si>
  <si>
    <t>Söderhamn Nära AB</t>
  </si>
  <si>
    <t>Ljusne</t>
  </si>
  <si>
    <t>Sandarne</t>
  </si>
  <si>
    <t>Söderhamn</t>
  </si>
  <si>
    <t>Södertörns Fjärrvärme AB</t>
  </si>
  <si>
    <t>Södertörn Fjärrvärme Totalt</t>
  </si>
  <si>
    <t xml:space="preserve">Sölvesborgs Energi och Vatten AB  </t>
  </si>
  <si>
    <t>Sölvesborg</t>
  </si>
  <si>
    <t>Tekniska Verken i Linköping AB</t>
  </si>
  <si>
    <t>Borensberg</t>
  </si>
  <si>
    <t>Katrineholm</t>
  </si>
  <si>
    <t>Kisa</t>
  </si>
  <si>
    <t>Linköping</t>
  </si>
  <si>
    <t>Skärblacka</t>
  </si>
  <si>
    <t>Åtvidaberg</t>
  </si>
  <si>
    <t>Telge Nät AB</t>
  </si>
  <si>
    <t>Järna</t>
  </si>
  <si>
    <t>Södertälje</t>
  </si>
  <si>
    <t>Tidaholms Energi AB</t>
  </si>
  <si>
    <t>Tidaholm</t>
  </si>
  <si>
    <t>Tierps Fjärrvärme AB</t>
  </si>
  <si>
    <t>Karlholmsbruk</t>
  </si>
  <si>
    <t>Tierp</t>
  </si>
  <si>
    <t>Örbyhus</t>
  </si>
  <si>
    <t>Torsnet AB</t>
  </si>
  <si>
    <t>Torsås</t>
  </si>
  <si>
    <t>Tranås Energi AB</t>
  </si>
  <si>
    <t>Tranås</t>
  </si>
  <si>
    <t>Trelleborgs Fjärrvärme AB</t>
  </si>
  <si>
    <t>Trelleborg</t>
  </si>
  <si>
    <t>Trollhättan Energi AB</t>
  </si>
  <si>
    <t>Trollhättan</t>
  </si>
  <si>
    <t>Uddevalla Energi AB</t>
  </si>
  <si>
    <t>Ljungskile</t>
  </si>
  <si>
    <t>Munkedal</t>
  </si>
  <si>
    <t>Uddevalla</t>
  </si>
  <si>
    <t>Ulricehamns Energi AB</t>
  </si>
  <si>
    <t>Gällstad</t>
  </si>
  <si>
    <t>Timmele</t>
  </si>
  <si>
    <t>Ulricehamn</t>
  </si>
  <si>
    <t>Umeå Energi AB</t>
  </si>
  <si>
    <t>Bjurholm</t>
  </si>
  <si>
    <t>Hörnefors</t>
  </si>
  <si>
    <t>Sävar</t>
  </si>
  <si>
    <t>Umeå</t>
  </si>
  <si>
    <t>Vaggeryds Energi AB</t>
  </si>
  <si>
    <t>Skillingaryd</t>
  </si>
  <si>
    <t>Vaggeryd</t>
  </si>
  <si>
    <t>Vara Energi Värme AB</t>
  </si>
  <si>
    <t>Vara</t>
  </si>
  <si>
    <t>Varberg Energi AB</t>
  </si>
  <si>
    <t>Bua</t>
  </si>
  <si>
    <t>Tvååker</t>
  </si>
  <si>
    <t>Varberg</t>
  </si>
  <si>
    <t>Veddige</t>
  </si>
  <si>
    <t>Alfta</t>
  </si>
  <si>
    <t>Edsbyn</t>
  </si>
  <si>
    <t>Kalix</t>
  </si>
  <si>
    <t>Malmköping</t>
  </si>
  <si>
    <t>Vattenfall AB</t>
  </si>
  <si>
    <t>Askersund</t>
  </si>
  <si>
    <t>Drefviken</t>
  </si>
  <si>
    <t>Gustavsberg</t>
  </si>
  <si>
    <t>Knivsta (Vattenfall AB)</t>
  </si>
  <si>
    <t>Motala</t>
  </si>
  <si>
    <t>Nyköping</t>
  </si>
  <si>
    <t>Storvreta</t>
  </si>
  <si>
    <t>Uppsala</t>
  </si>
  <si>
    <t>Vänersborg</t>
  </si>
  <si>
    <t>Vimmerby Energi &amp; Miljö AB</t>
  </si>
  <si>
    <t>Frödinge</t>
  </si>
  <si>
    <t>Gullringen</t>
  </si>
  <si>
    <t>Storebro</t>
  </si>
  <si>
    <t>Södra Vi</t>
  </si>
  <si>
    <t>Vimmerby</t>
  </si>
  <si>
    <t>VänerEnergi AB</t>
  </si>
  <si>
    <t>Lyrestad</t>
  </si>
  <si>
    <t>Mariestad</t>
  </si>
  <si>
    <t>Töreboda</t>
  </si>
  <si>
    <t>Värmevärden AB</t>
  </si>
  <si>
    <t>Avesta</t>
  </si>
  <si>
    <t>Boda</t>
  </si>
  <si>
    <t>Delsbo</t>
  </si>
  <si>
    <t>Grums</t>
  </si>
  <si>
    <t>Grythyttan</t>
  </si>
  <si>
    <t>Hofors</t>
  </si>
  <si>
    <t>Hudiksvall</t>
  </si>
  <si>
    <t>Hällefors</t>
  </si>
  <si>
    <t>Iggesund</t>
  </si>
  <si>
    <t>Insjön</t>
  </si>
  <si>
    <t>Kopparberg</t>
  </si>
  <si>
    <t>Kristinehamn</t>
  </si>
  <si>
    <t>Leksand</t>
  </si>
  <si>
    <t>Nynäshamn</t>
  </si>
  <si>
    <t>Rättvik</t>
  </si>
  <si>
    <t>Stöllet</t>
  </si>
  <si>
    <t xml:space="preserve">Säffle </t>
  </si>
  <si>
    <t>Sörforsa</t>
  </si>
  <si>
    <t>Torsby</t>
  </si>
  <si>
    <t>Vikarbyn</t>
  </si>
  <si>
    <t>Värnamo Energi AB</t>
  </si>
  <si>
    <t>Bor</t>
  </si>
  <si>
    <t>Bredaryd</t>
  </si>
  <si>
    <t>Forsheda</t>
  </si>
  <si>
    <t>Lanna</t>
  </si>
  <si>
    <t>Rydaholm</t>
  </si>
  <si>
    <t>Värnamo</t>
  </si>
  <si>
    <t>Västerbergslagens Energi AB</t>
  </si>
  <si>
    <t>Fagersta</t>
  </si>
  <si>
    <t>Grängesberg</t>
  </si>
  <si>
    <t>Ludvika</t>
  </si>
  <si>
    <t>Norberg</t>
  </si>
  <si>
    <t>Västervik Miljö &amp; Energi AB</t>
  </si>
  <si>
    <t>Ankarsrum</t>
  </si>
  <si>
    <t>Gamleby</t>
  </si>
  <si>
    <t>Västervik</t>
  </si>
  <si>
    <t>Västra Mälardalens Energi och Miljö AB</t>
  </si>
  <si>
    <t>Arboga</t>
  </si>
  <si>
    <t>Köping</t>
  </si>
  <si>
    <t>Växjö Energi AB</t>
  </si>
  <si>
    <t>Braås</t>
  </si>
  <si>
    <t>Ingelstad</t>
  </si>
  <si>
    <t>Rottne</t>
  </si>
  <si>
    <t>Växjö fjärrvärme</t>
  </si>
  <si>
    <t>Ystad Energi AB</t>
  </si>
  <si>
    <t>Ystad</t>
  </si>
  <si>
    <t>Ånge Energi AB</t>
  </si>
  <si>
    <t>Fränsta</t>
  </si>
  <si>
    <t>Ånge</t>
  </si>
  <si>
    <t>Öresundskraft AB</t>
  </si>
  <si>
    <t>Helsingborg</t>
  </si>
  <si>
    <t>Ängelholm</t>
  </si>
  <si>
    <t>Örkelljunga Fjärrvärmeverk AB</t>
  </si>
  <si>
    <t>Örkelljunga</t>
  </si>
  <si>
    <t>Österlens Kraft AB</t>
  </si>
  <si>
    <t>Simrishamn</t>
  </si>
  <si>
    <t>Övik Energi AB</t>
  </si>
  <si>
    <t>Bjästa</t>
  </si>
  <si>
    <t>Bredbyn</t>
  </si>
  <si>
    <t>Husum</t>
  </si>
  <si>
    <t>Moliden</t>
  </si>
  <si>
    <t>Örnsköldsvik</t>
  </si>
  <si>
    <t>Nej</t>
  </si>
  <si>
    <t/>
  </si>
  <si>
    <t>Ja</t>
  </si>
  <si>
    <t xml:space="preserve"> </t>
  </si>
  <si>
    <t>Årsförbrukning: 1 000 MWh</t>
  </si>
  <si>
    <t>Flöde: 20 000 m3</t>
  </si>
  <si>
    <t>Ullared</t>
  </si>
  <si>
    <t>Vessigebro</t>
  </si>
  <si>
    <t>Kraftringen Energi AB (publ)</t>
  </si>
  <si>
    <t>Bollebygd</t>
  </si>
  <si>
    <t>Tvååker (Närv)</t>
  </si>
  <si>
    <t>Varberg (Fjv)</t>
  </si>
  <si>
    <t>Malma Kraft &amp; Värme AB</t>
  </si>
  <si>
    <t>Årsförbrukning: 20 MWh</t>
  </si>
  <si>
    <t>Flöde: 400 m3</t>
  </si>
  <si>
    <t>Friggesund</t>
  </si>
  <si>
    <t>Lenhovda</t>
  </si>
  <si>
    <t>Sösdala</t>
  </si>
  <si>
    <t>Fagerhult</t>
  </si>
  <si>
    <t>Norrfjärden</t>
  </si>
  <si>
    <t>Sjulnäs</t>
  </si>
  <si>
    <t>max:</t>
  </si>
  <si>
    <t>min:</t>
  </si>
  <si>
    <t>medel:</t>
  </si>
  <si>
    <t>median</t>
  </si>
  <si>
    <t>medel förändring</t>
  </si>
  <si>
    <t>Min: 574,7</t>
  </si>
  <si>
    <t>Max: 1115,9</t>
  </si>
  <si>
    <t>Min: 517,5</t>
  </si>
  <si>
    <t>Genomsnittlig förändring: 1,38%</t>
  </si>
  <si>
    <t>Median: 880,2</t>
  </si>
  <si>
    <t>Solör Bioenergi Falköping AB</t>
  </si>
  <si>
    <t>Solör</t>
  </si>
  <si>
    <t>Töcksfors</t>
  </si>
  <si>
    <t>Genomsnittlig förändring: 1,34%</t>
  </si>
  <si>
    <t>Medel: 947,0</t>
  </si>
  <si>
    <t>Median: 952</t>
  </si>
  <si>
    <t>Redigerad: 2022-09-01</t>
  </si>
  <si>
    <t>Medel: 876,5</t>
  </si>
  <si>
    <t>Medel: 901,2</t>
  </si>
  <si>
    <t>Median: 912,4</t>
  </si>
  <si>
    <t>Fjärrvärmepriser mindre flerfamiljshus (Nils Holgerssonhus),  kr/MWh inkl. moms, 2022</t>
  </si>
  <si>
    <t>Fjärrvärmepriser större flerfamiljshus ,  kr/MWh inkl. moms, 2022</t>
  </si>
  <si>
    <t>Fjärrvärmepriser småhus,  kr/MWh inkl. moms, 2022</t>
  </si>
  <si>
    <t>Redigerad: 2022-09-02</t>
  </si>
  <si>
    <t>Genomsnittlig förändring: 0,83%</t>
  </si>
  <si>
    <t>Max: 1281,9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</si>
</sst>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.0"/>
    <numFmt numFmtId="165" formatCode="[Black][&gt;=0]0.00%;[Blue][&lt;0]\-0.00%\ 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rgb="FF000000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sz val="10"/>
      <name val="Arial"/>
      <family val="2"/>
    </font>
    <font>
      <b/>
      <sz val="11"/>
      <color rgb="FF00000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8"/>
      <name val="Calibri Light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6E6"/>
        <bgColor rgb="FFFFC6E6"/>
      </patternFill>
    </fill>
  </fills>
  <borders count="2">
    <border>
      <left/>
      <right/>
      <top/>
      <bottom/>
      <diagonal/>
    </border>
    <border>
      <left/>
      <right/>
      <top style="thin">
        <color rgb="FFFF55B3"/>
      </top>
      <bottom style="thin">
        <color rgb="FFFF55B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2" borderId="0" xfId="0" applyFont="1" applyFill="1"/>
    <xf numFmtId="43" fontId="3" fillId="2" borderId="0" xfId="1" applyFont="1" applyFill="1"/>
    <xf numFmtId="0" fontId="4" fillId="3" borderId="0" xfId="0" applyFont="1" applyFill="1"/>
    <xf numFmtId="0" fontId="5" fillId="4" borderId="0" xfId="0" applyFont="1" applyFill="1"/>
    <xf numFmtId="0" fontId="6" fillId="2" borderId="0" xfId="0" applyFont="1" applyFill="1"/>
    <xf numFmtId="43" fontId="6" fillId="2" borderId="0" xfId="1" applyFont="1" applyFill="1"/>
    <xf numFmtId="0" fontId="6" fillId="4" borderId="0" xfId="0" applyFont="1" applyFill="1"/>
    <xf numFmtId="0" fontId="6" fillId="3" borderId="0" xfId="0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5" fillId="4" borderId="0" xfId="0" applyNumberFormat="1" applyFont="1" applyFill="1" applyAlignment="1">
      <alignment horizontal="right"/>
    </xf>
    <xf numFmtId="9" fontId="5" fillId="4" borderId="0" xfId="2" applyFont="1" applyFill="1" applyAlignment="1">
      <alignment horizontal="left" indent="3"/>
    </xf>
    <xf numFmtId="0" fontId="7" fillId="2" borderId="0" xfId="0" applyFont="1" applyFill="1" applyAlignment="1">
      <alignment horizontal="left"/>
    </xf>
    <xf numFmtId="2" fontId="5" fillId="2" borderId="0" xfId="0" applyNumberFormat="1" applyFont="1" applyFill="1" applyAlignment="1">
      <alignment horizontal="right"/>
    </xf>
    <xf numFmtId="0" fontId="8" fillId="0" borderId="0" xfId="0" applyFont="1"/>
    <xf numFmtId="1" fontId="8" fillId="0" borderId="0" xfId="0" applyNumberFormat="1" applyFont="1" applyAlignment="1">
      <alignment horizontal="left"/>
    </xf>
    <xf numFmtId="43" fontId="8" fillId="0" borderId="0" xfId="1" applyFont="1" applyAlignment="1">
      <alignment wrapText="1"/>
    </xf>
    <xf numFmtId="0" fontId="8" fillId="0" borderId="0" xfId="0" applyFont="1" applyAlignment="1">
      <alignment horizontal="center" wrapText="1"/>
    </xf>
    <xf numFmtId="0" fontId="4" fillId="0" borderId="0" xfId="0" applyFont="1"/>
    <xf numFmtId="164" fontId="4" fillId="0" borderId="0" xfId="0" applyNumberFormat="1" applyFont="1"/>
    <xf numFmtId="165" fontId="4" fillId="0" borderId="0" xfId="2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164" fontId="9" fillId="0" borderId="0" xfId="0" applyNumberFormat="1" applyFont="1"/>
    <xf numFmtId="1" fontId="10" fillId="0" borderId="0" xfId="0" applyNumberFormat="1" applyFont="1" applyAlignment="1">
      <alignment horizontal="left"/>
    </xf>
    <xf numFmtId="166" fontId="10" fillId="0" borderId="0" xfId="0" applyNumberFormat="1" applyFont="1" applyAlignment="1">
      <alignment wrapText="1"/>
    </xf>
    <xf numFmtId="0" fontId="10" fillId="0" borderId="0" xfId="0" applyFont="1" applyAlignment="1">
      <alignment horizontal="center" wrapText="1"/>
    </xf>
    <xf numFmtId="165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4" borderId="0" xfId="0" applyFont="1" applyFill="1"/>
    <xf numFmtId="0" fontId="9" fillId="4" borderId="0" xfId="0" applyFont="1" applyFill="1"/>
    <xf numFmtId="0" fontId="9" fillId="3" borderId="0" xfId="0" applyFont="1" applyFill="1"/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right"/>
    </xf>
    <xf numFmtId="164" fontId="5" fillId="4" borderId="0" xfId="0" applyNumberFormat="1" applyFont="1" applyFill="1" applyAlignment="1">
      <alignment horizontal="left" indent="3"/>
    </xf>
    <xf numFmtId="0" fontId="7" fillId="4" borderId="0" xfId="0" applyFont="1" applyFill="1" applyAlignment="1">
      <alignment horizontal="left"/>
    </xf>
    <xf numFmtId="2" fontId="5" fillId="4" borderId="0" xfId="0" applyNumberFormat="1" applyFont="1" applyFill="1" applyAlignment="1">
      <alignment horizontal="right"/>
    </xf>
    <xf numFmtId="0" fontId="12" fillId="3" borderId="0" xfId="0" applyFont="1" applyFill="1"/>
    <xf numFmtId="10" fontId="6" fillId="3" borderId="0" xfId="2" applyNumberFormat="1" applyFont="1" applyFill="1"/>
    <xf numFmtId="10" fontId="9" fillId="3" borderId="0" xfId="2" applyNumberFormat="1" applyFont="1" applyFill="1"/>
    <xf numFmtId="10" fontId="12" fillId="3" borderId="0" xfId="2" applyNumberFormat="1" applyFont="1" applyFill="1"/>
    <xf numFmtId="164" fontId="3" fillId="5" borderId="0" xfId="0" applyNumberFormat="1" applyFont="1" applyFill="1"/>
    <xf numFmtId="164" fontId="4" fillId="0" borderId="1" xfId="0" applyNumberFormat="1" applyFont="1" applyBorder="1"/>
  </cellXfs>
  <cellStyles count="3">
    <cellStyle name="Normal" xfId="0" builtinId="0"/>
    <cellStyle name="Procent" xfId="2" builtinId="5"/>
    <cellStyle name="Tusental" xfId="1" builtinId="3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64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65" formatCode="[Black][&gt;=0]0.00%;[Blue][&lt;0]\-0.00%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64" formatCode="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65" formatCode="[Black][&gt;=0]0.00%;[Blue][&lt;0]\-0.00%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165" formatCode="[Black][&gt;=0]0.00%;[Blue][&lt;0]\-0.00%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</dxf>
    <dxf>
      <fill>
        <patternFill patternType="solid">
          <fgColor rgb="FFFFF1CC"/>
          <bgColor rgb="FFFFF1CC"/>
        </patternFill>
      </fill>
    </dxf>
    <dxf>
      <fill>
        <patternFill patternType="solid">
          <fgColor rgb="FFFFF1CC"/>
          <bgColor rgb="FFFFF1CC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FFBC00"/>
        </top>
      </border>
    </dxf>
    <dxf>
      <font>
        <b/>
        <color rgb="FFFFFFFF"/>
      </font>
      <fill>
        <patternFill patternType="solid">
          <fgColor rgb="FFFFBC00"/>
          <bgColor rgb="FFFFBC00"/>
        </patternFill>
      </fill>
    </dxf>
    <dxf>
      <font>
        <color rgb="FF000000"/>
      </font>
      <border>
        <left style="thin">
          <color rgb="FFFFD566"/>
        </left>
        <right style="thin">
          <color rgb="FFFFD566"/>
        </right>
        <top style="thin">
          <color rgb="FFFFD566"/>
        </top>
        <bottom style="thin">
          <color rgb="FFFFD566"/>
        </bottom>
        <horizontal style="thin">
          <color rgb="FFFFD566"/>
        </horizontal>
      </border>
    </dxf>
    <dxf>
      <fill>
        <patternFill patternType="solid">
          <fgColor rgb="FFFFC6E6"/>
          <bgColor rgb="FFFFC6E6"/>
        </patternFill>
      </fill>
    </dxf>
    <dxf>
      <fill>
        <patternFill patternType="solid">
          <fgColor rgb="FFFFC6E6"/>
          <bgColor rgb="FFFFC6E6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E6007E"/>
        </top>
      </border>
    </dxf>
    <dxf>
      <font>
        <b/>
        <color rgb="FFFFFFFF"/>
      </font>
      <fill>
        <patternFill patternType="solid">
          <fgColor rgb="FFE6007E"/>
          <bgColor rgb="FFE6007E"/>
        </patternFill>
      </fill>
    </dxf>
    <dxf>
      <font>
        <color rgb="FF000000"/>
      </font>
      <border>
        <left style="thin">
          <color rgb="FFFF55B3"/>
        </left>
        <right style="thin">
          <color rgb="FFFF55B3"/>
        </right>
        <top style="thin">
          <color rgb="FFFF55B3"/>
        </top>
        <bottom style="thin">
          <color rgb="FFFF55B3"/>
        </bottom>
        <horizontal style="thin">
          <color rgb="FFFF55B3"/>
        </horizontal>
      </border>
    </dxf>
  </dxfs>
  <tableStyles count="2" defaultTableStyle="TableStyleMedium2" defaultPivotStyle="PivotStyleLight16">
    <tableStyle name="TableStyleMedium2 2" pivot="0" count="7" xr9:uid="{DD5A9A3B-90EC-4A78-9DB1-A5C28A3D9244}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  <tableStyleElement type="firstColumnStripe" dxfId="25"/>
    </tableStyle>
    <tableStyle name="TableStyleMedium4 2" pivot="0" count="7" xr9:uid="{314C3872-1ED6-40A1-8BEF-7D499373C0F7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6673964-1B0D-4F89-B1F7-33290A1816C8}" name="NilsHolgersson" displayName="NilsHolgersson" ref="A5:F404" totalsRowShown="0">
  <autoFilter ref="A5:F404" xr:uid="{C6673964-1B0D-4F89-B1F7-33290A1816C8}"/>
  <sortState xmlns:xlrd2="http://schemas.microsoft.com/office/spreadsheetml/2017/richdata2" ref="A6:F404">
    <sortCondition ref="A5:A404"/>
  </sortState>
  <tableColumns count="6">
    <tableColumn id="1" xr3:uid="{7ADFCAF7-5C71-4539-9C96-3A753F461EE9}" name="Företag" dataDxfId="17"/>
    <tableColumn id="2" xr3:uid="{CB370175-67F7-4DDF-9423-995DEC1C11E0}" name="Nät" dataDxfId="16"/>
    <tableColumn id="3" xr3:uid="{0AD279E6-43D4-4B12-92AF-DF53DD7A8917}" name="2021" dataDxfId="15"/>
    <tableColumn id="4" xr3:uid="{8FFE275F-4B81-47EA-B821-14CC0EE5561F}" name="2022" dataDxfId="14"/>
    <tableColumn id="5" xr3:uid="{7E449B34-EDD2-45B3-B594-DC00ED2BBBF1}" name=" Förändring (%)" dataDxfId="13" dataCellStyle="Procent"/>
    <tableColumn id="6" xr3:uid="{BAFB2DCF-DC6A-412F-AFCF-D97127565BA7}" name="Äger fjv företaget FC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F1CFF22-D60B-4AF2-AAF0-488687F81EFB}" name="Flerbostadshus" displayName="Flerbostadshus" ref="A5:F401" totalsRowShown="0">
  <autoFilter ref="A5:F401" xr:uid="{9F1CFF22-D60B-4AF2-AAF0-488687F81EFB}"/>
  <sortState xmlns:xlrd2="http://schemas.microsoft.com/office/spreadsheetml/2017/richdata2" ref="A6:F401">
    <sortCondition ref="A5:A401"/>
  </sortState>
  <tableColumns count="6">
    <tableColumn id="1" xr3:uid="{43C7CCD5-42F8-4068-BCDE-43BE0364D573}" name="Företag" dataDxfId="11"/>
    <tableColumn id="2" xr3:uid="{16C20A90-58A7-4873-8EE6-78458EB289C0}" name="Nät" dataDxfId="10"/>
    <tableColumn id="3" xr3:uid="{9F2D4650-A944-4C76-B38A-03CAEC271F05}" name="2021" dataDxfId="9"/>
    <tableColumn id="4" xr3:uid="{035550B4-69B7-43F0-82B9-71D64B97C388}" name="2022" dataDxfId="8"/>
    <tableColumn id="5" xr3:uid="{4FD883B2-CB78-434D-80DA-41761A5E4D31}" name=" Förändring (%)" dataDxfId="7"/>
    <tableColumn id="6" xr3:uid="{589B7820-3EB0-45BB-B988-326CE70453BE}" name="Äger fjv företaget FC" dataDxfId="6"/>
  </tableColumns>
  <tableStyleInfo name="TableStyleMedium4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9C9F82E-7244-428C-8B64-B75533C0B14E}" name="Småhus" displayName="Småhus" ref="A5:F417" totalsRowShown="0">
  <autoFilter ref="A5:F417" xr:uid="{F9C9F82E-7244-428C-8B64-B75533C0B14E}"/>
  <sortState xmlns:xlrd2="http://schemas.microsoft.com/office/spreadsheetml/2017/richdata2" ref="A321:F321">
    <sortCondition ref="A5:A417"/>
  </sortState>
  <tableColumns count="6">
    <tableColumn id="1" xr3:uid="{F6437FC1-24E5-4AD3-8BC8-77FE548174CD}" name="Företag" dataDxfId="5"/>
    <tableColumn id="2" xr3:uid="{9F64E711-018F-4520-8E4F-8DA3D7B10311}" name="Nät" dataDxfId="4"/>
    <tableColumn id="3" xr3:uid="{1A75CAFA-AF61-403A-A28E-7A32D8095FCD}" name="2021" dataDxfId="3"/>
    <tableColumn id="4" xr3:uid="{76DA35E7-B833-4049-8957-2BDD0C0AB505}" name="2022" dataDxfId="2"/>
    <tableColumn id="5" xr3:uid="{DB83F140-5AE7-4E0E-BF80-F973FB83E323}" name=" Förändring (%)" dataDxfId="1"/>
    <tableColumn id="6" xr3:uid="{7B43AAFF-8477-41BD-BAB9-012EF34371DE}" name="Äger fjv företaget FC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Energiföretagen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6007E"/>
      </a:accent1>
      <a:accent2>
        <a:srgbClr val="777777"/>
      </a:accent2>
      <a:accent3>
        <a:srgbClr val="66CC33"/>
      </a:accent3>
      <a:accent4>
        <a:srgbClr val="8B33B7"/>
      </a:accent4>
      <a:accent5>
        <a:srgbClr val="009FE3"/>
      </a:accent5>
      <a:accent6>
        <a:srgbClr val="FF671F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201A9-9BF2-4A54-B438-45EE47FFD9B8}">
  <dimension ref="A1:AJ404"/>
  <sheetViews>
    <sheetView tabSelected="1" workbookViewId="0">
      <selection activeCell="H7" sqref="H7"/>
    </sheetView>
  </sheetViews>
  <sheetFormatPr defaultRowHeight="14.5" x14ac:dyDescent="0.35"/>
  <cols>
    <col min="1" max="1" width="42.54296875" customWidth="1"/>
    <col min="2" max="2" width="20.26953125" customWidth="1"/>
    <col min="3" max="4" width="11.1796875" customWidth="1"/>
    <col min="5" max="5" width="21.453125" customWidth="1"/>
    <col min="6" max="6" width="23.26953125" customWidth="1"/>
    <col min="7" max="29" width="9.1796875" style="9"/>
  </cols>
  <sheetData>
    <row r="1" spans="1:36" ht="23.5" x14ac:dyDescent="0.55000000000000004">
      <c r="A1" s="1" t="s">
        <v>583</v>
      </c>
      <c r="B1" s="2"/>
      <c r="C1" s="2"/>
      <c r="D1" s="2"/>
      <c r="E1" s="3"/>
      <c r="F1" s="4"/>
    </row>
    <row r="2" spans="1:36" x14ac:dyDescent="0.35">
      <c r="A2" s="5" t="s">
        <v>579</v>
      </c>
      <c r="B2" s="5"/>
      <c r="C2" s="6"/>
      <c r="D2" s="6"/>
      <c r="E2" s="7"/>
      <c r="F2" s="8"/>
      <c r="AD2" s="9"/>
      <c r="AE2" s="9"/>
      <c r="AF2" s="9"/>
      <c r="AG2" s="9"/>
      <c r="AH2" s="9"/>
      <c r="AI2" s="9"/>
      <c r="AJ2" s="9"/>
    </row>
    <row r="3" spans="1:36" x14ac:dyDescent="0.35">
      <c r="A3" s="10" t="s">
        <v>0</v>
      </c>
      <c r="B3" s="10" t="s">
        <v>1</v>
      </c>
      <c r="C3" s="6"/>
      <c r="D3" s="11" t="s">
        <v>2</v>
      </c>
      <c r="E3" s="12" t="s">
        <v>581</v>
      </c>
      <c r="F3" s="13" t="s">
        <v>3</v>
      </c>
      <c r="G3" s="14" t="s">
        <v>576</v>
      </c>
      <c r="AD3" s="9" t="s">
        <v>565</v>
      </c>
      <c r="AE3" s="9">
        <f>AVERAGE(NilsHolgersson[2022])</f>
        <v>901.22583586626104</v>
      </c>
      <c r="AF3" s="9" t="s">
        <v>563</v>
      </c>
      <c r="AG3" s="9">
        <f>MAX(NilsHolgersson[2022])</f>
        <v>1191.8399999999999</v>
      </c>
      <c r="AH3" s="9" t="s">
        <v>567</v>
      </c>
      <c r="AI3" s="42" t="e">
        <f>AVERAGE(NilsHolgersson #REF! )</f>
        <v>#NAME?</v>
      </c>
      <c r="AJ3" s="9"/>
    </row>
    <row r="4" spans="1:36" x14ac:dyDescent="0.35">
      <c r="A4" s="15"/>
      <c r="B4" s="15"/>
      <c r="C4" s="6"/>
      <c r="D4" s="6"/>
      <c r="E4" s="16" t="s">
        <v>582</v>
      </c>
      <c r="F4" s="13" t="s">
        <v>4</v>
      </c>
      <c r="AD4" s="9" t="s">
        <v>566</v>
      </c>
      <c r="AE4" s="9">
        <f>MEDIAN(NilsHolgersson[2022])</f>
        <v>912.39</v>
      </c>
      <c r="AF4" s="9" t="s">
        <v>564</v>
      </c>
      <c r="AG4" s="9">
        <f>MIN(NilsHolgersson[2022])</f>
        <v>596.57000000000005</v>
      </c>
      <c r="AH4" s="9"/>
      <c r="AI4" s="9"/>
      <c r="AJ4" s="9"/>
    </row>
    <row r="5" spans="1:36" x14ac:dyDescent="0.35">
      <c r="A5" s="17" t="s">
        <v>5</v>
      </c>
      <c r="B5" s="17" t="s">
        <v>6</v>
      </c>
      <c r="C5" s="18" t="s">
        <v>7</v>
      </c>
      <c r="D5" s="18" t="s">
        <v>8</v>
      </c>
      <c r="E5" s="19" t="s">
        <v>9</v>
      </c>
      <c r="F5" s="20" t="s">
        <v>10</v>
      </c>
      <c r="AD5" s="9"/>
      <c r="AE5" s="9"/>
      <c r="AF5" s="9"/>
      <c r="AG5" s="9"/>
      <c r="AH5" s="9"/>
      <c r="AI5" s="9"/>
      <c r="AJ5" s="9"/>
    </row>
    <row r="6" spans="1:36" x14ac:dyDescent="0.35">
      <c r="A6" s="21" t="s">
        <v>11</v>
      </c>
      <c r="B6" s="21" t="s">
        <v>18</v>
      </c>
      <c r="C6" s="21">
        <v>903.8</v>
      </c>
      <c r="D6" s="22">
        <v>924.34</v>
      </c>
      <c r="E6" s="23">
        <v>2.2700000000000001E-2</v>
      </c>
      <c r="F6" s="24" t="s">
        <v>542</v>
      </c>
    </row>
    <row r="7" spans="1:36" x14ac:dyDescent="0.35">
      <c r="A7" s="21" t="s">
        <v>11</v>
      </c>
      <c r="B7" s="21" t="s">
        <v>15</v>
      </c>
      <c r="C7" s="22">
        <v>923.31</v>
      </c>
      <c r="D7" s="22">
        <v>942</v>
      </c>
      <c r="E7" s="23">
        <v>2.0199999999999999E-2</v>
      </c>
      <c r="F7" s="24" t="s">
        <v>542</v>
      </c>
    </row>
    <row r="8" spans="1:36" x14ac:dyDescent="0.35">
      <c r="A8" s="21" t="s">
        <v>11</v>
      </c>
      <c r="B8" s="21" t="s">
        <v>14</v>
      </c>
      <c r="C8" s="22">
        <v>923.3</v>
      </c>
      <c r="D8" s="22">
        <v>942.01</v>
      </c>
      <c r="E8" s="23">
        <v>2.0299999999999999E-2</v>
      </c>
      <c r="F8" s="24" t="s">
        <v>542</v>
      </c>
    </row>
    <row r="9" spans="1:36" x14ac:dyDescent="0.35">
      <c r="A9" s="21" t="s">
        <v>11</v>
      </c>
      <c r="B9" s="21" t="s">
        <v>13</v>
      </c>
      <c r="C9" s="22">
        <v>934.34</v>
      </c>
      <c r="D9" s="22">
        <v>954.96</v>
      </c>
      <c r="E9" s="23">
        <v>2.2099999999999998E-2</v>
      </c>
      <c r="F9" s="24" t="s">
        <v>542</v>
      </c>
    </row>
    <row r="10" spans="1:36" x14ac:dyDescent="0.35">
      <c r="A10" s="21" t="s">
        <v>11</v>
      </c>
      <c r="B10" s="21" t="s">
        <v>20</v>
      </c>
      <c r="C10" s="22">
        <v>934.34</v>
      </c>
      <c r="D10" s="22">
        <v>954.96</v>
      </c>
      <c r="E10" s="23">
        <v>2.2099999999999998E-2</v>
      </c>
      <c r="F10" s="24" t="s">
        <v>542</v>
      </c>
    </row>
    <row r="11" spans="1:36" x14ac:dyDescent="0.35">
      <c r="A11" s="21" t="s">
        <v>11</v>
      </c>
      <c r="B11" s="21" t="s">
        <v>12</v>
      </c>
      <c r="C11" s="22">
        <v>938.91</v>
      </c>
      <c r="D11" s="22">
        <v>957.25</v>
      </c>
      <c r="E11" s="23">
        <v>1.95E-2</v>
      </c>
      <c r="F11" s="24" t="s">
        <v>542</v>
      </c>
    </row>
    <row r="12" spans="1:36" x14ac:dyDescent="0.35">
      <c r="A12" s="21" t="s">
        <v>11</v>
      </c>
      <c r="B12" s="21" t="s">
        <v>17</v>
      </c>
      <c r="C12" s="22">
        <v>938.91</v>
      </c>
      <c r="D12" s="22">
        <v>961</v>
      </c>
      <c r="E12" s="23">
        <v>2.35E-2</v>
      </c>
      <c r="F12" s="24" t="s">
        <v>542</v>
      </c>
    </row>
    <row r="13" spans="1:36" x14ac:dyDescent="0.35">
      <c r="A13" s="21" t="s">
        <v>11</v>
      </c>
      <c r="B13" s="21" t="s">
        <v>16</v>
      </c>
      <c r="C13" s="22">
        <v>944.06</v>
      </c>
      <c r="D13" s="22">
        <v>962.05</v>
      </c>
      <c r="E13" s="23">
        <v>1.9099999999999999E-2</v>
      </c>
      <c r="F13" s="24" t="s">
        <v>542</v>
      </c>
    </row>
    <row r="14" spans="1:36" x14ac:dyDescent="0.35">
      <c r="A14" s="21" t="s">
        <v>11</v>
      </c>
      <c r="B14" s="21" t="s">
        <v>19</v>
      </c>
      <c r="C14" s="22">
        <v>950.02</v>
      </c>
      <c r="D14" s="22">
        <v>971.73</v>
      </c>
      <c r="E14" s="23">
        <v>2.29E-2</v>
      </c>
      <c r="F14" s="24" t="s">
        <v>542</v>
      </c>
    </row>
    <row r="15" spans="1:36" x14ac:dyDescent="0.35">
      <c r="A15" s="21" t="s">
        <v>21</v>
      </c>
      <c r="B15" s="21" t="s">
        <v>22</v>
      </c>
      <c r="C15" s="22">
        <v>956.65</v>
      </c>
      <c r="D15" s="22">
        <v>973.87</v>
      </c>
      <c r="E15" s="23">
        <v>1.8000000000000002E-2</v>
      </c>
      <c r="F15" s="24" t="s">
        <v>542</v>
      </c>
    </row>
    <row r="16" spans="1:36" x14ac:dyDescent="0.35">
      <c r="A16" s="21" t="s">
        <v>21</v>
      </c>
      <c r="B16" s="21" t="s">
        <v>28</v>
      </c>
      <c r="C16" s="22">
        <v>974.39</v>
      </c>
      <c r="D16" s="22">
        <v>991.92</v>
      </c>
      <c r="E16" s="23">
        <v>1.8000000000000002E-2</v>
      </c>
      <c r="F16" s="24" t="s">
        <v>542</v>
      </c>
    </row>
    <row r="17" spans="1:6" x14ac:dyDescent="0.35">
      <c r="A17" s="21" t="s">
        <v>21</v>
      </c>
      <c r="B17" s="21" t="s">
        <v>27</v>
      </c>
      <c r="C17" s="22">
        <v>1004.35</v>
      </c>
      <c r="D17" s="22">
        <v>1004.35</v>
      </c>
      <c r="E17" s="23">
        <v>0</v>
      </c>
      <c r="F17" s="24" t="s">
        <v>542</v>
      </c>
    </row>
    <row r="18" spans="1:6" x14ac:dyDescent="0.35">
      <c r="A18" s="21" t="s">
        <v>21</v>
      </c>
      <c r="B18" s="21" t="s">
        <v>26</v>
      </c>
      <c r="C18" s="22">
        <v>1004.59</v>
      </c>
      <c r="D18" s="22">
        <v>1006.53</v>
      </c>
      <c r="E18" s="23">
        <v>1.9E-3</v>
      </c>
      <c r="F18" s="24" t="s">
        <v>542</v>
      </c>
    </row>
    <row r="19" spans="1:6" x14ac:dyDescent="0.35">
      <c r="A19" s="21" t="s">
        <v>21</v>
      </c>
      <c r="B19" s="21" t="s">
        <v>25</v>
      </c>
      <c r="C19" s="22">
        <v>1004.87</v>
      </c>
      <c r="D19" s="22">
        <v>1006.8</v>
      </c>
      <c r="E19" s="23">
        <v>1.9E-3</v>
      </c>
      <c r="F19" s="24" t="s">
        <v>542</v>
      </c>
    </row>
    <row r="20" spans="1:6" x14ac:dyDescent="0.35">
      <c r="A20" s="21" t="s">
        <v>21</v>
      </c>
      <c r="B20" s="21" t="s">
        <v>23</v>
      </c>
      <c r="C20" s="22">
        <v>1014.54</v>
      </c>
      <c r="D20" s="22">
        <v>1014.54</v>
      </c>
      <c r="E20" s="23">
        <v>0</v>
      </c>
      <c r="F20" s="24" t="s">
        <v>542</v>
      </c>
    </row>
    <row r="21" spans="1:6" x14ac:dyDescent="0.35">
      <c r="A21" s="21" t="s">
        <v>21</v>
      </c>
      <c r="B21" s="21" t="s">
        <v>24</v>
      </c>
      <c r="C21" s="22">
        <v>1077.8800000000001</v>
      </c>
      <c r="D21" s="22">
        <v>1077.8800000000001</v>
      </c>
      <c r="E21" s="23">
        <v>0</v>
      </c>
      <c r="F21" s="24" t="s">
        <v>542</v>
      </c>
    </row>
    <row r="22" spans="1:6" x14ac:dyDescent="0.35">
      <c r="A22" s="21" t="s">
        <v>29</v>
      </c>
      <c r="B22" s="21" t="s">
        <v>30</v>
      </c>
      <c r="C22" s="22">
        <v>903.93</v>
      </c>
      <c r="D22" s="22">
        <v>912.39</v>
      </c>
      <c r="E22" s="23">
        <v>9.3999999999999986E-3</v>
      </c>
      <c r="F22" s="24" t="s">
        <v>542</v>
      </c>
    </row>
    <row r="23" spans="1:6" x14ac:dyDescent="0.35">
      <c r="A23" s="21" t="s">
        <v>29</v>
      </c>
      <c r="B23" s="21" t="s">
        <v>31</v>
      </c>
      <c r="C23" s="22">
        <v>903.93</v>
      </c>
      <c r="D23" s="22">
        <v>912.39</v>
      </c>
      <c r="E23" s="23">
        <v>9.3999999999999986E-3</v>
      </c>
      <c r="F23" s="24" t="s">
        <v>542</v>
      </c>
    </row>
    <row r="24" spans="1:6" x14ac:dyDescent="0.35">
      <c r="A24" s="21" t="s">
        <v>29</v>
      </c>
      <c r="B24" s="21" t="s">
        <v>32</v>
      </c>
      <c r="C24" s="22">
        <v>903.93</v>
      </c>
      <c r="D24" s="22">
        <v>912.39</v>
      </c>
      <c r="E24" s="23">
        <v>9.3999999999999986E-3</v>
      </c>
      <c r="F24" s="24" t="s">
        <v>542</v>
      </c>
    </row>
    <row r="25" spans="1:6" x14ac:dyDescent="0.35">
      <c r="A25" s="21" t="s">
        <v>29</v>
      </c>
      <c r="B25" s="21" t="s">
        <v>33</v>
      </c>
      <c r="C25" s="22">
        <v>903.93</v>
      </c>
      <c r="D25" s="22">
        <v>912.39</v>
      </c>
      <c r="E25" s="23">
        <v>9.3999999999999986E-3</v>
      </c>
      <c r="F25" s="24" t="s">
        <v>542</v>
      </c>
    </row>
    <row r="26" spans="1:6" x14ac:dyDescent="0.35">
      <c r="A26" s="21" t="s">
        <v>29</v>
      </c>
      <c r="B26" s="21" t="s">
        <v>34</v>
      </c>
      <c r="C26" s="22">
        <v>903.93</v>
      </c>
      <c r="D26" s="22">
        <v>912.39</v>
      </c>
      <c r="E26" s="23">
        <v>9.3999999999999986E-3</v>
      </c>
      <c r="F26" s="24" t="s">
        <v>542</v>
      </c>
    </row>
    <row r="27" spans="1:6" x14ac:dyDescent="0.35">
      <c r="A27" s="21" t="s">
        <v>35</v>
      </c>
      <c r="B27" s="21" t="s">
        <v>36</v>
      </c>
      <c r="C27" s="22">
        <v>896.93</v>
      </c>
      <c r="D27" s="22">
        <v>900.03</v>
      </c>
      <c r="E27" s="23">
        <v>3.4999999999999996E-3</v>
      </c>
      <c r="F27" s="24" t="s">
        <v>544</v>
      </c>
    </row>
    <row r="28" spans="1:6" x14ac:dyDescent="0.35">
      <c r="A28" s="21" t="s">
        <v>37</v>
      </c>
      <c r="B28" s="21" t="s">
        <v>38</v>
      </c>
      <c r="C28" s="22">
        <v>825.25</v>
      </c>
      <c r="D28" s="22">
        <v>825.25</v>
      </c>
      <c r="E28" s="23">
        <v>0</v>
      </c>
      <c r="F28" s="24" t="s">
        <v>542</v>
      </c>
    </row>
    <row r="29" spans="1:6" x14ac:dyDescent="0.35">
      <c r="A29" s="21" t="s">
        <v>37</v>
      </c>
      <c r="B29" s="21" t="s">
        <v>39</v>
      </c>
      <c r="C29" s="22">
        <v>825.25</v>
      </c>
      <c r="D29" s="22">
        <v>825.25</v>
      </c>
      <c r="E29" s="23">
        <v>0</v>
      </c>
      <c r="F29" s="24" t="s">
        <v>542</v>
      </c>
    </row>
    <row r="30" spans="1:6" x14ac:dyDescent="0.35">
      <c r="A30" s="21" t="s">
        <v>37</v>
      </c>
      <c r="B30" s="21" t="s">
        <v>40</v>
      </c>
      <c r="C30" s="22">
        <v>825.25</v>
      </c>
      <c r="D30" s="22">
        <v>825.25</v>
      </c>
      <c r="E30" s="23">
        <v>0</v>
      </c>
      <c r="F30" s="24" t="s">
        <v>542</v>
      </c>
    </row>
    <row r="31" spans="1:6" x14ac:dyDescent="0.35">
      <c r="A31" s="21" t="s">
        <v>41</v>
      </c>
      <c r="B31" s="21" t="s">
        <v>42</v>
      </c>
      <c r="C31" s="22">
        <v>962.79</v>
      </c>
      <c r="D31" s="22">
        <v>922.47</v>
      </c>
      <c r="E31" s="23">
        <v>-4.1900000000000007E-2</v>
      </c>
      <c r="F31" s="24" t="s">
        <v>542</v>
      </c>
    </row>
    <row r="32" spans="1:6" x14ac:dyDescent="0.35">
      <c r="A32" s="21" t="s">
        <v>43</v>
      </c>
      <c r="B32" s="21" t="s">
        <v>44</v>
      </c>
      <c r="C32" s="22">
        <v>842.88</v>
      </c>
      <c r="D32" s="22">
        <v>843.52</v>
      </c>
      <c r="E32" s="23">
        <v>8.0000000000000004E-4</v>
      </c>
      <c r="F32" s="24" t="s">
        <v>542</v>
      </c>
    </row>
    <row r="33" spans="1:6" x14ac:dyDescent="0.35">
      <c r="A33" s="21" t="s">
        <v>45</v>
      </c>
      <c r="B33" s="21" t="s">
        <v>46</v>
      </c>
      <c r="C33" s="22">
        <v>872.42</v>
      </c>
      <c r="D33" s="22">
        <v>876.17</v>
      </c>
      <c r="E33" s="23">
        <v>4.3E-3</v>
      </c>
      <c r="F33" s="24" t="s">
        <v>544</v>
      </c>
    </row>
    <row r="34" spans="1:6" x14ac:dyDescent="0.35">
      <c r="A34" s="21" t="s">
        <v>47</v>
      </c>
      <c r="B34" s="21" t="s">
        <v>48</v>
      </c>
      <c r="C34" s="22">
        <v>698.05</v>
      </c>
      <c r="D34" s="22">
        <v>722.14</v>
      </c>
      <c r="E34" s="23">
        <v>3.4500000000000003E-2</v>
      </c>
      <c r="F34" s="24" t="s">
        <v>542</v>
      </c>
    </row>
    <row r="35" spans="1:6" x14ac:dyDescent="0.35">
      <c r="A35" s="21" t="s">
        <v>49</v>
      </c>
      <c r="B35" s="21" t="s">
        <v>50</v>
      </c>
      <c r="C35" s="22">
        <v>836.7</v>
      </c>
      <c r="D35" s="22">
        <v>847.95</v>
      </c>
      <c r="E35" s="23">
        <v>1.34E-2</v>
      </c>
      <c r="F35" s="24" t="s">
        <v>542</v>
      </c>
    </row>
    <row r="36" spans="1:6" x14ac:dyDescent="0.35">
      <c r="A36" s="21" t="s">
        <v>49</v>
      </c>
      <c r="B36" s="21" t="s">
        <v>51</v>
      </c>
      <c r="C36" s="22">
        <v>830.45</v>
      </c>
      <c r="D36" s="22">
        <v>847.95</v>
      </c>
      <c r="E36" s="23">
        <v>2.1099999999999997E-2</v>
      </c>
      <c r="F36" s="24" t="s">
        <v>542</v>
      </c>
    </row>
    <row r="37" spans="1:6" x14ac:dyDescent="0.35">
      <c r="A37" s="21" t="s">
        <v>49</v>
      </c>
      <c r="B37" s="21" t="s">
        <v>52</v>
      </c>
      <c r="C37" s="22">
        <v>836.7</v>
      </c>
      <c r="D37" s="22">
        <v>847.95</v>
      </c>
      <c r="E37" s="23">
        <v>1.34E-2</v>
      </c>
      <c r="F37" s="24" t="s">
        <v>542</v>
      </c>
    </row>
    <row r="38" spans="1:6" x14ac:dyDescent="0.35">
      <c r="A38" s="21" t="s">
        <v>49</v>
      </c>
      <c r="B38" s="21" t="s">
        <v>53</v>
      </c>
      <c r="C38" s="22">
        <v>920.5</v>
      </c>
      <c r="D38" s="22">
        <v>920.5</v>
      </c>
      <c r="E38" s="23">
        <v>0</v>
      </c>
      <c r="F38" s="24" t="s">
        <v>542</v>
      </c>
    </row>
    <row r="39" spans="1:6" x14ac:dyDescent="0.35">
      <c r="A39" s="21" t="s">
        <v>54</v>
      </c>
      <c r="B39" s="21" t="s">
        <v>55</v>
      </c>
      <c r="C39" s="22">
        <v>963.73</v>
      </c>
      <c r="D39" s="22">
        <v>963.73</v>
      </c>
      <c r="E39" s="23">
        <v>0</v>
      </c>
      <c r="F39" s="24" t="s">
        <v>542</v>
      </c>
    </row>
    <row r="40" spans="1:6" x14ac:dyDescent="0.35">
      <c r="A40" t="s">
        <v>54</v>
      </c>
      <c r="B40" t="s">
        <v>56</v>
      </c>
      <c r="C40" s="22">
        <v>963.73</v>
      </c>
      <c r="D40" s="22">
        <v>963.73</v>
      </c>
      <c r="E40" s="23">
        <v>0</v>
      </c>
      <c r="F40" s="24" t="s">
        <v>542</v>
      </c>
    </row>
    <row r="41" spans="1:6" x14ac:dyDescent="0.35">
      <c r="A41" s="21" t="s">
        <v>57</v>
      </c>
      <c r="B41" s="21" t="s">
        <v>59</v>
      </c>
      <c r="C41" s="22">
        <v>0</v>
      </c>
      <c r="D41" s="22"/>
      <c r="E41" s="23"/>
      <c r="F41" s="24" t="s">
        <v>545</v>
      </c>
    </row>
    <row r="42" spans="1:6" x14ac:dyDescent="0.35">
      <c r="A42" s="21" t="s">
        <v>57</v>
      </c>
      <c r="B42" s="21" t="s">
        <v>60</v>
      </c>
      <c r="C42" s="22">
        <v>0</v>
      </c>
      <c r="D42" s="22"/>
      <c r="E42" s="23"/>
      <c r="F42" s="24" t="s">
        <v>545</v>
      </c>
    </row>
    <row r="43" spans="1:6" x14ac:dyDescent="0.35">
      <c r="A43" s="21" t="s">
        <v>57</v>
      </c>
      <c r="B43" s="21" t="s">
        <v>58</v>
      </c>
      <c r="C43" s="22">
        <v>671.41</v>
      </c>
      <c r="D43" s="22">
        <v>694.31</v>
      </c>
      <c r="E43" s="23">
        <v>3.4099999999999998E-2</v>
      </c>
      <c r="F43" s="24" t="s">
        <v>542</v>
      </c>
    </row>
    <row r="44" spans="1:6" x14ac:dyDescent="0.35">
      <c r="A44" s="21" t="s">
        <v>61</v>
      </c>
      <c r="B44" s="21" t="s">
        <v>63</v>
      </c>
      <c r="C44" s="22"/>
      <c r="D44" s="22"/>
      <c r="E44" s="23"/>
      <c r="F44" s="24" t="s">
        <v>545</v>
      </c>
    </row>
    <row r="45" spans="1:6" x14ac:dyDescent="0.35">
      <c r="A45" s="21" t="s">
        <v>61</v>
      </c>
      <c r="B45" s="21" t="s">
        <v>62</v>
      </c>
      <c r="C45" s="22">
        <v>883.97</v>
      </c>
      <c r="D45" s="22">
        <v>892.82</v>
      </c>
      <c r="E45" s="23">
        <v>0.01</v>
      </c>
      <c r="F45" s="24" t="s">
        <v>544</v>
      </c>
    </row>
    <row r="46" spans="1:6" x14ac:dyDescent="0.35">
      <c r="A46" s="21" t="s">
        <v>64</v>
      </c>
      <c r="B46" s="21" t="s">
        <v>65</v>
      </c>
      <c r="C46" s="22">
        <v>829.61</v>
      </c>
      <c r="D46" s="22">
        <v>829.61</v>
      </c>
      <c r="E46" s="23">
        <v>0</v>
      </c>
      <c r="F46" s="24" t="s">
        <v>542</v>
      </c>
    </row>
    <row r="47" spans="1:6" x14ac:dyDescent="0.35">
      <c r="A47" s="21" t="s">
        <v>66</v>
      </c>
      <c r="B47" s="21" t="s">
        <v>67</v>
      </c>
      <c r="C47" s="22">
        <v>877.78</v>
      </c>
      <c r="D47" s="22">
        <v>887.52</v>
      </c>
      <c r="E47" s="23">
        <v>1.11E-2</v>
      </c>
      <c r="F47" s="24" t="s">
        <v>542</v>
      </c>
    </row>
    <row r="48" spans="1:6" x14ac:dyDescent="0.35">
      <c r="A48" s="21" t="s">
        <v>66</v>
      </c>
      <c r="B48" s="21" t="s">
        <v>68</v>
      </c>
      <c r="C48" s="22">
        <v>877.78</v>
      </c>
      <c r="D48" s="22">
        <v>887.52</v>
      </c>
      <c r="E48" s="23">
        <v>1.11E-2</v>
      </c>
      <c r="F48" s="24" t="s">
        <v>542</v>
      </c>
    </row>
    <row r="49" spans="1:6" x14ac:dyDescent="0.35">
      <c r="A49" s="21" t="s">
        <v>69</v>
      </c>
      <c r="B49" s="21" t="s">
        <v>70</v>
      </c>
      <c r="C49" s="22">
        <v>913.08</v>
      </c>
      <c r="D49" s="22">
        <v>913.08</v>
      </c>
      <c r="E49" s="23">
        <v>0</v>
      </c>
      <c r="F49" s="24" t="s">
        <v>542</v>
      </c>
    </row>
    <row r="50" spans="1:6" x14ac:dyDescent="0.35">
      <c r="A50" s="21" t="s">
        <v>71</v>
      </c>
      <c r="B50" s="21" t="s">
        <v>76</v>
      </c>
      <c r="C50" s="22">
        <v>867.57</v>
      </c>
      <c r="D50" s="22">
        <v>897.18</v>
      </c>
      <c r="E50" s="23">
        <v>3.4099999999999998E-2</v>
      </c>
      <c r="F50" s="24" t="s">
        <v>542</v>
      </c>
    </row>
    <row r="51" spans="1:6" x14ac:dyDescent="0.35">
      <c r="A51" s="21" t="s">
        <v>71</v>
      </c>
      <c r="B51" s="21" t="s">
        <v>79</v>
      </c>
      <c r="C51" s="22">
        <v>879.62</v>
      </c>
      <c r="D51" s="22">
        <v>918.18</v>
      </c>
      <c r="E51" s="23">
        <v>4.3799999999999999E-2</v>
      </c>
      <c r="F51" s="24" t="s">
        <v>542</v>
      </c>
    </row>
    <row r="52" spans="1:6" x14ac:dyDescent="0.35">
      <c r="A52" s="21" t="s">
        <v>71</v>
      </c>
      <c r="B52" s="21" t="s">
        <v>77</v>
      </c>
      <c r="C52" s="22">
        <v>917.26</v>
      </c>
      <c r="D52" s="22">
        <v>936.5</v>
      </c>
      <c r="E52" s="23">
        <v>2.1000000000000001E-2</v>
      </c>
      <c r="F52" s="24" t="s">
        <v>542</v>
      </c>
    </row>
    <row r="53" spans="1:6" x14ac:dyDescent="0.35">
      <c r="A53" s="21" t="s">
        <v>71</v>
      </c>
      <c r="B53" s="21" t="s">
        <v>75</v>
      </c>
      <c r="C53" s="22">
        <v>905.18</v>
      </c>
      <c r="D53" s="22">
        <v>942.83</v>
      </c>
      <c r="E53" s="23">
        <v>4.1599999999999998E-2</v>
      </c>
      <c r="F53" s="24" t="s">
        <v>542</v>
      </c>
    </row>
    <row r="54" spans="1:6" x14ac:dyDescent="0.35">
      <c r="A54" s="21" t="s">
        <v>71</v>
      </c>
      <c r="B54" s="21" t="s">
        <v>72</v>
      </c>
      <c r="C54" s="22">
        <v>917.26</v>
      </c>
      <c r="D54" s="22">
        <v>944.62</v>
      </c>
      <c r="E54" s="23">
        <v>2.98E-2</v>
      </c>
      <c r="F54" s="24" t="s">
        <v>542</v>
      </c>
    </row>
    <row r="55" spans="1:6" x14ac:dyDescent="0.35">
      <c r="A55" s="21" t="s">
        <v>71</v>
      </c>
      <c r="B55" s="21" t="s">
        <v>78</v>
      </c>
      <c r="C55" s="22">
        <v>917.26</v>
      </c>
      <c r="D55" s="22">
        <v>950.17</v>
      </c>
      <c r="E55" s="23">
        <v>3.5900000000000001E-2</v>
      </c>
      <c r="F55" s="24" t="s">
        <v>542</v>
      </c>
    </row>
    <row r="56" spans="1:6" x14ac:dyDescent="0.35">
      <c r="A56" s="21" t="s">
        <v>71</v>
      </c>
      <c r="B56" s="21" t="s">
        <v>74</v>
      </c>
      <c r="C56" s="22">
        <v>917.26</v>
      </c>
      <c r="D56" s="22">
        <v>954.73</v>
      </c>
      <c r="E56" s="23">
        <v>4.0800000000000003E-2</v>
      </c>
      <c r="F56" s="24" t="s">
        <v>542</v>
      </c>
    </row>
    <row r="57" spans="1:6" x14ac:dyDescent="0.35">
      <c r="A57" s="21" t="s">
        <v>71</v>
      </c>
      <c r="B57" s="21" t="s">
        <v>80</v>
      </c>
      <c r="C57" s="22">
        <v>917.26</v>
      </c>
      <c r="D57" s="22">
        <v>969.11</v>
      </c>
      <c r="E57" s="23">
        <v>5.6500000000000002E-2</v>
      </c>
      <c r="F57" s="24" t="s">
        <v>542</v>
      </c>
    </row>
    <row r="58" spans="1:6" x14ac:dyDescent="0.35">
      <c r="A58" s="21" t="s">
        <v>71</v>
      </c>
      <c r="B58" s="21" t="s">
        <v>73</v>
      </c>
      <c r="C58" s="22">
        <v>917.26</v>
      </c>
      <c r="D58" s="22" t="s">
        <v>543</v>
      </c>
      <c r="E58" s="23" t="s">
        <v>543</v>
      </c>
      <c r="F58" s="24" t="s">
        <v>545</v>
      </c>
    </row>
    <row r="59" spans="1:6" x14ac:dyDescent="0.35">
      <c r="A59" s="21" t="s">
        <v>81</v>
      </c>
      <c r="B59" s="21" t="s">
        <v>81</v>
      </c>
      <c r="C59" s="22">
        <v>839.05</v>
      </c>
      <c r="D59" s="22">
        <v>885.05</v>
      </c>
      <c r="E59" s="23">
        <v>5.4800000000000001E-2</v>
      </c>
      <c r="F59" s="24" t="s">
        <v>544</v>
      </c>
    </row>
    <row r="60" spans="1:6" x14ac:dyDescent="0.35">
      <c r="A60" s="21" t="s">
        <v>82</v>
      </c>
      <c r="B60" s="21" t="s">
        <v>83</v>
      </c>
      <c r="C60" s="22">
        <v>794.54</v>
      </c>
      <c r="D60" s="22">
        <v>802.88</v>
      </c>
      <c r="E60" s="23">
        <v>1.0500000000000001E-2</v>
      </c>
      <c r="F60" s="24" t="s">
        <v>542</v>
      </c>
    </row>
    <row r="61" spans="1:6" x14ac:dyDescent="0.35">
      <c r="A61" s="21" t="s">
        <v>82</v>
      </c>
      <c r="B61" s="21" t="s">
        <v>84</v>
      </c>
      <c r="C61" s="22">
        <v>794.54</v>
      </c>
      <c r="D61" s="22">
        <v>802.88</v>
      </c>
      <c r="E61" s="23">
        <v>1.0500000000000001E-2</v>
      </c>
      <c r="F61" s="24" t="s">
        <v>542</v>
      </c>
    </row>
    <row r="62" spans="1:6" x14ac:dyDescent="0.35">
      <c r="A62" s="21" t="s">
        <v>82</v>
      </c>
      <c r="B62" s="21" t="s">
        <v>85</v>
      </c>
      <c r="C62" s="22">
        <v>794.54</v>
      </c>
      <c r="D62" s="22">
        <v>802.88</v>
      </c>
      <c r="E62" s="23">
        <v>1.0500000000000001E-2</v>
      </c>
      <c r="F62" s="24" t="s">
        <v>542</v>
      </c>
    </row>
    <row r="63" spans="1:6" x14ac:dyDescent="0.35">
      <c r="A63" s="21" t="s">
        <v>86</v>
      </c>
      <c r="B63" s="21" t="s">
        <v>87</v>
      </c>
      <c r="C63" s="22">
        <v>855.75</v>
      </c>
      <c r="D63" s="22" t="s">
        <v>543</v>
      </c>
      <c r="E63" s="23" t="s">
        <v>543</v>
      </c>
      <c r="F63" s="24" t="s">
        <v>545</v>
      </c>
    </row>
    <row r="64" spans="1:6" x14ac:dyDescent="0.35">
      <c r="A64" s="21" t="s">
        <v>88</v>
      </c>
      <c r="B64" s="21" t="s">
        <v>89</v>
      </c>
      <c r="C64" s="22">
        <v>991.77</v>
      </c>
      <c r="D64" s="22">
        <v>996.75</v>
      </c>
      <c r="E64" s="23">
        <v>5.0000000000000001E-3</v>
      </c>
      <c r="F64" s="24" t="s">
        <v>542</v>
      </c>
    </row>
    <row r="65" spans="1:6" x14ac:dyDescent="0.35">
      <c r="A65" s="21" t="s">
        <v>90</v>
      </c>
      <c r="B65" s="21" t="s">
        <v>91</v>
      </c>
      <c r="C65" s="22">
        <v>752.7</v>
      </c>
      <c r="D65" s="22">
        <v>757.75</v>
      </c>
      <c r="E65" s="23">
        <v>6.7000000000000002E-3</v>
      </c>
      <c r="F65" s="24" t="s">
        <v>542</v>
      </c>
    </row>
    <row r="66" spans="1:6" x14ac:dyDescent="0.35">
      <c r="A66" s="21" t="s">
        <v>90</v>
      </c>
      <c r="B66" s="21" t="s">
        <v>92</v>
      </c>
      <c r="C66" s="22">
        <v>752.7</v>
      </c>
      <c r="D66" s="22">
        <v>757.75</v>
      </c>
      <c r="E66" s="23">
        <v>6.7000000000000002E-3</v>
      </c>
      <c r="F66" s="24" t="s">
        <v>542</v>
      </c>
    </row>
    <row r="67" spans="1:6" x14ac:dyDescent="0.35">
      <c r="A67" s="21" t="s">
        <v>90</v>
      </c>
      <c r="B67" s="21" t="s">
        <v>93</v>
      </c>
      <c r="C67" s="22">
        <v>752.7</v>
      </c>
      <c r="D67" s="22">
        <v>757.75</v>
      </c>
      <c r="E67" s="23">
        <v>6.7000000000000002E-3</v>
      </c>
      <c r="F67" s="24" t="s">
        <v>542</v>
      </c>
    </row>
    <row r="68" spans="1:6" x14ac:dyDescent="0.35">
      <c r="A68" s="21" t="s">
        <v>98</v>
      </c>
      <c r="B68" s="21" t="s">
        <v>99</v>
      </c>
      <c r="C68" s="22">
        <v>729.79</v>
      </c>
      <c r="D68" s="22" t="s">
        <v>543</v>
      </c>
      <c r="E68" s="23" t="s">
        <v>543</v>
      </c>
      <c r="F68" s="24" t="s">
        <v>545</v>
      </c>
    </row>
    <row r="69" spans="1:6" x14ac:dyDescent="0.35">
      <c r="A69" s="21" t="s">
        <v>98</v>
      </c>
      <c r="B69" s="21" t="s">
        <v>100</v>
      </c>
      <c r="C69" s="22">
        <v>899.83</v>
      </c>
      <c r="D69" s="22" t="s">
        <v>543</v>
      </c>
      <c r="E69" s="23" t="s">
        <v>543</v>
      </c>
      <c r="F69" s="24" t="s">
        <v>545</v>
      </c>
    </row>
    <row r="70" spans="1:6" x14ac:dyDescent="0.35">
      <c r="A70" s="21" t="s">
        <v>98</v>
      </c>
      <c r="B70" s="21" t="s">
        <v>101</v>
      </c>
      <c r="C70" s="22">
        <v>899.83</v>
      </c>
      <c r="D70" s="22" t="s">
        <v>543</v>
      </c>
      <c r="E70" s="23" t="s">
        <v>543</v>
      </c>
      <c r="F70" s="24" t="s">
        <v>545</v>
      </c>
    </row>
    <row r="71" spans="1:6" x14ac:dyDescent="0.35">
      <c r="A71" s="21" t="s">
        <v>102</v>
      </c>
      <c r="B71" s="21" t="s">
        <v>104</v>
      </c>
      <c r="C71" s="22">
        <v>827.98</v>
      </c>
      <c r="D71" s="22">
        <v>852.54</v>
      </c>
      <c r="E71" s="23">
        <v>2.9700000000000001E-2</v>
      </c>
      <c r="F71" s="24" t="s">
        <v>542</v>
      </c>
    </row>
    <row r="72" spans="1:6" x14ac:dyDescent="0.35">
      <c r="A72" s="21" t="s">
        <v>102</v>
      </c>
      <c r="B72" s="21" t="s">
        <v>103</v>
      </c>
      <c r="C72" s="22">
        <v>887.36</v>
      </c>
      <c r="D72" s="22">
        <v>913.36</v>
      </c>
      <c r="E72" s="23">
        <v>2.9300000000000003E-2</v>
      </c>
      <c r="F72" s="24" t="s">
        <v>542</v>
      </c>
    </row>
    <row r="73" spans="1:6" x14ac:dyDescent="0.35">
      <c r="A73" s="21" t="s">
        <v>102</v>
      </c>
      <c r="B73" s="21" t="s">
        <v>105</v>
      </c>
      <c r="C73" s="22">
        <v>887.36</v>
      </c>
      <c r="D73" s="22">
        <v>913.36</v>
      </c>
      <c r="E73" s="23">
        <v>2.9300000000000003E-2</v>
      </c>
      <c r="F73" s="24" t="s">
        <v>542</v>
      </c>
    </row>
    <row r="74" spans="1:6" x14ac:dyDescent="0.35">
      <c r="A74" s="21" t="s">
        <v>102</v>
      </c>
      <c r="B74" s="21" t="s">
        <v>106</v>
      </c>
      <c r="C74" s="22">
        <v>887.36</v>
      </c>
      <c r="D74" s="22">
        <v>913.36</v>
      </c>
      <c r="E74" s="23">
        <v>2.9300000000000003E-2</v>
      </c>
      <c r="F74" s="24" t="s">
        <v>542</v>
      </c>
    </row>
    <row r="75" spans="1:6" x14ac:dyDescent="0.35">
      <c r="A75" s="21" t="s">
        <v>107</v>
      </c>
      <c r="B75" s="21" t="s">
        <v>108</v>
      </c>
      <c r="C75" s="22">
        <v>908.01</v>
      </c>
      <c r="D75" s="22" t="s">
        <v>543</v>
      </c>
      <c r="E75" s="23" t="s">
        <v>543</v>
      </c>
      <c r="F75" s="24" t="s">
        <v>545</v>
      </c>
    </row>
    <row r="76" spans="1:6" x14ac:dyDescent="0.35">
      <c r="A76" s="21" t="s">
        <v>109</v>
      </c>
      <c r="B76" s="21" t="s">
        <v>110</v>
      </c>
      <c r="C76">
        <v>812.5</v>
      </c>
      <c r="D76" s="22" t="s">
        <v>543</v>
      </c>
      <c r="E76" s="23" t="s">
        <v>543</v>
      </c>
      <c r="F76" s="24" t="s">
        <v>545</v>
      </c>
    </row>
    <row r="77" spans="1:6" x14ac:dyDescent="0.35">
      <c r="A77" s="21" t="s">
        <v>109</v>
      </c>
      <c r="B77" s="21" t="s">
        <v>111</v>
      </c>
      <c r="C77">
        <v>990.88</v>
      </c>
      <c r="D77" s="22" t="s">
        <v>543</v>
      </c>
      <c r="E77" s="23" t="s">
        <v>543</v>
      </c>
      <c r="F77" s="24" t="s">
        <v>545</v>
      </c>
    </row>
    <row r="78" spans="1:6" x14ac:dyDescent="0.35">
      <c r="A78" s="21" t="s">
        <v>109</v>
      </c>
      <c r="B78" s="21" t="s">
        <v>112</v>
      </c>
      <c r="C78">
        <v>1036.8800000000001</v>
      </c>
      <c r="D78" s="22" t="s">
        <v>543</v>
      </c>
      <c r="E78" s="23" t="s">
        <v>543</v>
      </c>
      <c r="F78" s="24" t="s">
        <v>545</v>
      </c>
    </row>
    <row r="79" spans="1:6" x14ac:dyDescent="0.35">
      <c r="A79" s="21" t="s">
        <v>113</v>
      </c>
      <c r="B79" s="21" t="s">
        <v>114</v>
      </c>
      <c r="C79">
        <v>926.25</v>
      </c>
      <c r="D79" s="22">
        <v>942.5</v>
      </c>
      <c r="E79" s="23">
        <v>1.7500000000000002E-2</v>
      </c>
      <c r="F79" s="24" t="s">
        <v>542</v>
      </c>
    </row>
    <row r="80" spans="1:6" x14ac:dyDescent="0.35">
      <c r="A80" s="21" t="s">
        <v>113</v>
      </c>
      <c r="B80" s="21" t="s">
        <v>115</v>
      </c>
      <c r="C80" s="22">
        <v>926.25</v>
      </c>
      <c r="D80" s="22">
        <v>942.5</v>
      </c>
      <c r="E80" s="23">
        <v>1.7500000000000002E-2</v>
      </c>
      <c r="F80" s="24" t="s">
        <v>542</v>
      </c>
    </row>
    <row r="81" spans="1:6" x14ac:dyDescent="0.35">
      <c r="A81" s="21" t="s">
        <v>113</v>
      </c>
      <c r="B81" s="21" t="s">
        <v>116</v>
      </c>
      <c r="C81" s="22">
        <v>926.25</v>
      </c>
      <c r="D81" s="22">
        <v>942.5</v>
      </c>
      <c r="E81" s="23">
        <v>1.7500000000000002E-2</v>
      </c>
      <c r="F81" s="24" t="s">
        <v>542</v>
      </c>
    </row>
    <row r="82" spans="1:6" x14ac:dyDescent="0.35">
      <c r="A82" s="21" t="s">
        <v>113</v>
      </c>
      <c r="B82" s="21" t="s">
        <v>117</v>
      </c>
      <c r="C82" s="22">
        <v>926.25</v>
      </c>
      <c r="D82" s="22">
        <v>942.5</v>
      </c>
      <c r="E82" s="23">
        <v>1.7500000000000002E-2</v>
      </c>
      <c r="F82" s="24" t="s">
        <v>542</v>
      </c>
    </row>
    <row r="83" spans="1:6" x14ac:dyDescent="0.35">
      <c r="A83" s="21" t="s">
        <v>118</v>
      </c>
      <c r="B83" s="21" t="s">
        <v>119</v>
      </c>
      <c r="C83" s="22">
        <v>964.72</v>
      </c>
      <c r="D83" s="22">
        <v>995.14</v>
      </c>
      <c r="E83" s="23">
        <v>3.15E-2</v>
      </c>
      <c r="F83" s="24" t="s">
        <v>542</v>
      </c>
    </row>
    <row r="84" spans="1:6" x14ac:dyDescent="0.35">
      <c r="A84" s="21" t="s">
        <v>120</v>
      </c>
      <c r="B84" s="21" t="s">
        <v>121</v>
      </c>
      <c r="C84" s="22">
        <v>734.96</v>
      </c>
      <c r="D84" s="22">
        <v>742.86</v>
      </c>
      <c r="E84" s="23">
        <v>1.0700000000000001E-2</v>
      </c>
      <c r="F84" s="24" t="s">
        <v>544</v>
      </c>
    </row>
    <row r="85" spans="1:6" x14ac:dyDescent="0.35">
      <c r="A85" s="21" t="s">
        <v>122</v>
      </c>
      <c r="B85" s="21" t="s">
        <v>122</v>
      </c>
      <c r="C85" s="22">
        <v>825.75</v>
      </c>
      <c r="D85" s="22">
        <v>843.96</v>
      </c>
      <c r="E85" s="23">
        <v>2.2099999999999998E-2</v>
      </c>
      <c r="F85" s="24" t="s">
        <v>544</v>
      </c>
    </row>
    <row r="86" spans="1:6" x14ac:dyDescent="0.35">
      <c r="A86" s="21" t="s">
        <v>122</v>
      </c>
      <c r="B86" s="21" t="s">
        <v>123</v>
      </c>
      <c r="C86" s="22">
        <v>830.46</v>
      </c>
      <c r="D86" s="22">
        <v>845.79</v>
      </c>
      <c r="E86" s="23">
        <v>1.8500000000000003E-2</v>
      </c>
      <c r="F86" s="24" t="s">
        <v>544</v>
      </c>
    </row>
    <row r="87" spans="1:6" x14ac:dyDescent="0.35">
      <c r="A87" s="21" t="s">
        <v>124</v>
      </c>
      <c r="B87" s="21" t="s">
        <v>125</v>
      </c>
      <c r="C87" s="22">
        <v>793.29</v>
      </c>
      <c r="D87" s="22">
        <v>793.29</v>
      </c>
      <c r="E87" s="23">
        <v>0</v>
      </c>
      <c r="F87" s="24" t="s">
        <v>542</v>
      </c>
    </row>
    <row r="88" spans="1:6" x14ac:dyDescent="0.35">
      <c r="A88" s="21" t="s">
        <v>124</v>
      </c>
      <c r="B88" s="21" t="s">
        <v>126</v>
      </c>
      <c r="C88" s="22">
        <v>666.01</v>
      </c>
      <c r="D88" s="22" t="s">
        <v>543</v>
      </c>
      <c r="E88" s="23" t="s">
        <v>543</v>
      </c>
      <c r="F88" s="24" t="s">
        <v>545</v>
      </c>
    </row>
    <row r="89" spans="1:6" x14ac:dyDescent="0.35">
      <c r="A89" s="21" t="s">
        <v>127</v>
      </c>
      <c r="B89" s="21" t="s">
        <v>128</v>
      </c>
      <c r="C89" s="22">
        <v>922.1</v>
      </c>
      <c r="D89" s="22">
        <v>922.1</v>
      </c>
      <c r="E89" s="23">
        <v>0</v>
      </c>
      <c r="F89" s="24" t="s">
        <v>542</v>
      </c>
    </row>
    <row r="90" spans="1:6" x14ac:dyDescent="0.35">
      <c r="A90" s="21" t="s">
        <v>129</v>
      </c>
      <c r="B90" s="21" t="s">
        <v>131</v>
      </c>
      <c r="C90" s="22">
        <v>907.5</v>
      </c>
      <c r="D90" s="22">
        <v>916.62</v>
      </c>
      <c r="E90" s="23">
        <v>0.01</v>
      </c>
      <c r="F90" s="24" t="s">
        <v>542</v>
      </c>
    </row>
    <row r="91" spans="1:6" x14ac:dyDescent="0.35">
      <c r="A91" s="21" t="s">
        <v>129</v>
      </c>
      <c r="B91" s="21" t="s">
        <v>130</v>
      </c>
      <c r="C91" s="22">
        <v>917.5</v>
      </c>
      <c r="D91" s="22">
        <v>926.74</v>
      </c>
      <c r="E91" s="23">
        <v>1.01E-2</v>
      </c>
      <c r="F91" s="24" t="s">
        <v>542</v>
      </c>
    </row>
    <row r="92" spans="1:6" x14ac:dyDescent="0.35">
      <c r="A92" s="21" t="s">
        <v>132</v>
      </c>
      <c r="B92" s="21" t="s">
        <v>133</v>
      </c>
      <c r="C92" s="22">
        <v>846.24</v>
      </c>
      <c r="D92" s="22">
        <v>854.79</v>
      </c>
      <c r="E92" s="23">
        <v>1.01E-2</v>
      </c>
      <c r="F92" s="24" t="s">
        <v>542</v>
      </c>
    </row>
    <row r="93" spans="1:6" x14ac:dyDescent="0.35">
      <c r="A93" s="21" t="s">
        <v>134</v>
      </c>
      <c r="B93" s="21" t="s">
        <v>135</v>
      </c>
      <c r="C93" s="22">
        <v>929.1</v>
      </c>
      <c r="D93" s="22">
        <v>932.73</v>
      </c>
      <c r="E93" s="23">
        <v>3.9000000000000003E-3</v>
      </c>
      <c r="F93" s="24" t="s">
        <v>544</v>
      </c>
    </row>
    <row r="94" spans="1:6" x14ac:dyDescent="0.35">
      <c r="A94" s="21" t="s">
        <v>136</v>
      </c>
      <c r="B94" s="21" t="s">
        <v>137</v>
      </c>
      <c r="C94" s="22">
        <v>927.5</v>
      </c>
      <c r="D94" s="22">
        <v>948.75</v>
      </c>
      <c r="E94" s="23">
        <v>2.29E-2</v>
      </c>
      <c r="F94" s="24" t="s">
        <v>542</v>
      </c>
    </row>
    <row r="95" spans="1:6" x14ac:dyDescent="0.35">
      <c r="A95" s="21" t="s">
        <v>138</v>
      </c>
      <c r="B95" s="21" t="s">
        <v>139</v>
      </c>
      <c r="C95" s="22">
        <v>895.08</v>
      </c>
      <c r="D95" s="22">
        <v>926.95</v>
      </c>
      <c r="E95" s="23">
        <v>3.56E-2</v>
      </c>
      <c r="F95" s="24" t="s">
        <v>542</v>
      </c>
    </row>
    <row r="96" spans="1:6" x14ac:dyDescent="0.35">
      <c r="A96" s="21" t="s">
        <v>138</v>
      </c>
      <c r="B96" s="21" t="s">
        <v>142</v>
      </c>
      <c r="C96" s="22">
        <v>985.47</v>
      </c>
      <c r="D96" s="22">
        <v>1030.3599999999999</v>
      </c>
      <c r="E96" s="23">
        <v>4.5599999999999995E-2</v>
      </c>
      <c r="F96" s="24" t="s">
        <v>542</v>
      </c>
    </row>
    <row r="97" spans="1:6" x14ac:dyDescent="0.35">
      <c r="A97" s="21" t="s">
        <v>138</v>
      </c>
      <c r="B97" s="21" t="s">
        <v>140</v>
      </c>
      <c r="C97" s="22">
        <v>895.31</v>
      </c>
      <c r="D97" s="22" t="s">
        <v>543</v>
      </c>
      <c r="E97" s="23" t="s">
        <v>543</v>
      </c>
      <c r="F97" s="24" t="s">
        <v>545</v>
      </c>
    </row>
    <row r="98" spans="1:6" x14ac:dyDescent="0.35">
      <c r="A98" s="21" t="s">
        <v>138</v>
      </c>
      <c r="B98" s="21" t="s">
        <v>141</v>
      </c>
      <c r="C98" s="22">
        <v>985.99</v>
      </c>
      <c r="D98" s="22" t="s">
        <v>543</v>
      </c>
      <c r="E98" s="23" t="s">
        <v>543</v>
      </c>
      <c r="F98" s="24" t="s">
        <v>545</v>
      </c>
    </row>
    <row r="99" spans="1:6" x14ac:dyDescent="0.35">
      <c r="A99" s="21" t="s">
        <v>143</v>
      </c>
      <c r="B99" s="21" t="s">
        <v>144</v>
      </c>
      <c r="C99" s="22">
        <v>803.75</v>
      </c>
      <c r="D99" s="22">
        <v>811.25</v>
      </c>
      <c r="E99" s="23">
        <v>9.300000000000001E-3</v>
      </c>
      <c r="F99" s="24" t="s">
        <v>542</v>
      </c>
    </row>
    <row r="100" spans="1:6" x14ac:dyDescent="0.35">
      <c r="A100" s="21" t="s">
        <v>145</v>
      </c>
      <c r="B100" s="21" t="s">
        <v>146</v>
      </c>
      <c r="C100" s="22">
        <v>878.7</v>
      </c>
      <c r="D100" s="22">
        <v>878.7</v>
      </c>
      <c r="E100" s="23">
        <v>0</v>
      </c>
      <c r="F100" s="24" t="s">
        <v>542</v>
      </c>
    </row>
    <row r="101" spans="1:6" x14ac:dyDescent="0.35">
      <c r="A101" s="21" t="s">
        <v>147</v>
      </c>
      <c r="B101" s="21" t="s">
        <v>148</v>
      </c>
      <c r="C101" s="22">
        <v>849.2</v>
      </c>
      <c r="D101" s="22">
        <v>832.34</v>
      </c>
      <c r="E101" s="23">
        <v>-1.9900000000000001E-2</v>
      </c>
      <c r="F101" s="24" t="s">
        <v>542</v>
      </c>
    </row>
    <row r="102" spans="1:6" x14ac:dyDescent="0.35">
      <c r="A102" s="21" t="s">
        <v>147</v>
      </c>
      <c r="B102" s="21" t="s">
        <v>149</v>
      </c>
      <c r="C102" s="22">
        <v>849.2</v>
      </c>
      <c r="D102" s="22">
        <v>855.94</v>
      </c>
      <c r="E102" s="23">
        <v>7.9000000000000008E-3</v>
      </c>
      <c r="F102" s="24" t="s">
        <v>542</v>
      </c>
    </row>
    <row r="103" spans="1:6" x14ac:dyDescent="0.35">
      <c r="A103" s="21" t="s">
        <v>150</v>
      </c>
      <c r="B103" s="21" t="s">
        <v>151</v>
      </c>
      <c r="C103" s="22">
        <v>813.04</v>
      </c>
      <c r="D103" s="22">
        <v>837.51</v>
      </c>
      <c r="E103" s="23">
        <v>3.0099999999999998E-2</v>
      </c>
      <c r="F103" s="24" t="s">
        <v>544</v>
      </c>
    </row>
    <row r="104" spans="1:6" x14ac:dyDescent="0.35">
      <c r="A104" s="21" t="s">
        <v>152</v>
      </c>
      <c r="B104" s="21" t="s">
        <v>153</v>
      </c>
      <c r="C104" s="22">
        <v>969.35</v>
      </c>
      <c r="D104" s="22">
        <v>978.1</v>
      </c>
      <c r="E104" s="23">
        <v>9.0000000000000011E-3</v>
      </c>
      <c r="F104" s="24" t="s">
        <v>542</v>
      </c>
    </row>
    <row r="105" spans="1:6" x14ac:dyDescent="0.35">
      <c r="A105" s="21" t="s">
        <v>154</v>
      </c>
      <c r="B105" s="21" t="s">
        <v>158</v>
      </c>
      <c r="C105" s="22">
        <v>795.35</v>
      </c>
      <c r="D105" s="22">
        <v>811.76</v>
      </c>
      <c r="E105" s="23">
        <v>2.06E-2</v>
      </c>
      <c r="F105" s="24" t="s">
        <v>542</v>
      </c>
    </row>
    <row r="106" spans="1:6" x14ac:dyDescent="0.35">
      <c r="A106" s="21" t="s">
        <v>154</v>
      </c>
      <c r="B106" s="21" t="s">
        <v>155</v>
      </c>
      <c r="C106" s="22">
        <v>832.85</v>
      </c>
      <c r="D106" s="22">
        <v>849.26</v>
      </c>
      <c r="E106" s="23">
        <v>1.9699999999999999E-2</v>
      </c>
      <c r="F106" s="24" t="s">
        <v>542</v>
      </c>
    </row>
    <row r="107" spans="1:6" x14ac:dyDescent="0.35">
      <c r="A107" s="21" t="s">
        <v>154</v>
      </c>
      <c r="B107" s="21" t="s">
        <v>156</v>
      </c>
      <c r="C107" s="22">
        <v>832.85</v>
      </c>
      <c r="D107" s="22">
        <v>849.26</v>
      </c>
      <c r="E107" s="23">
        <v>1.9699999999999999E-2</v>
      </c>
      <c r="F107" s="24" t="s">
        <v>542</v>
      </c>
    </row>
    <row r="108" spans="1:6" x14ac:dyDescent="0.35">
      <c r="A108" s="21" t="s">
        <v>154</v>
      </c>
      <c r="B108" s="21" t="s">
        <v>157</v>
      </c>
      <c r="C108" s="22">
        <v>865.49</v>
      </c>
      <c r="D108" s="22">
        <v>865.49</v>
      </c>
      <c r="E108" s="23">
        <v>0</v>
      </c>
      <c r="F108" s="24" t="s">
        <v>542</v>
      </c>
    </row>
    <row r="109" spans="1:6" x14ac:dyDescent="0.35">
      <c r="A109" s="21" t="s">
        <v>159</v>
      </c>
      <c r="B109" s="21" t="s">
        <v>160</v>
      </c>
      <c r="C109" s="22">
        <v>881.39</v>
      </c>
      <c r="D109" s="22">
        <v>881.39</v>
      </c>
      <c r="E109" s="23">
        <v>0</v>
      </c>
      <c r="F109" s="24" t="s">
        <v>542</v>
      </c>
    </row>
    <row r="110" spans="1:6" x14ac:dyDescent="0.35">
      <c r="A110" s="21" t="s">
        <v>161</v>
      </c>
      <c r="B110" s="21" t="s">
        <v>162</v>
      </c>
      <c r="C110" s="22">
        <v>789.46</v>
      </c>
      <c r="D110" s="22">
        <v>801.57</v>
      </c>
      <c r="E110" s="23">
        <v>1.5300000000000001E-2</v>
      </c>
      <c r="F110" s="24" t="s">
        <v>542</v>
      </c>
    </row>
    <row r="111" spans="1:6" x14ac:dyDescent="0.35">
      <c r="A111" s="21" t="s">
        <v>161</v>
      </c>
      <c r="B111" s="21" t="s">
        <v>163</v>
      </c>
      <c r="C111" s="22">
        <v>789.46</v>
      </c>
      <c r="D111" s="22">
        <v>801.57</v>
      </c>
      <c r="E111" s="23">
        <v>1.5300000000000001E-2</v>
      </c>
      <c r="F111" s="24" t="s">
        <v>542</v>
      </c>
    </row>
    <row r="112" spans="1:6" x14ac:dyDescent="0.35">
      <c r="A112" s="21" t="s">
        <v>161</v>
      </c>
      <c r="B112" s="21" t="s">
        <v>164</v>
      </c>
      <c r="C112" s="22">
        <v>789.46</v>
      </c>
      <c r="D112" s="22" t="s">
        <v>543</v>
      </c>
      <c r="E112" s="23" t="s">
        <v>543</v>
      </c>
      <c r="F112" s="24" t="s">
        <v>545</v>
      </c>
    </row>
    <row r="113" spans="1:6" x14ac:dyDescent="0.35">
      <c r="A113" s="21" t="s">
        <v>165</v>
      </c>
      <c r="B113" s="21" t="s">
        <v>166</v>
      </c>
      <c r="C113" s="22">
        <v>839.5</v>
      </c>
      <c r="D113" s="22">
        <v>895.57</v>
      </c>
      <c r="E113" s="23">
        <v>6.6799999999999998E-2</v>
      </c>
      <c r="F113" s="24" t="s">
        <v>542</v>
      </c>
    </row>
    <row r="114" spans="1:6" x14ac:dyDescent="0.35">
      <c r="A114" s="21" t="s">
        <v>167</v>
      </c>
      <c r="B114" s="21" t="s">
        <v>168</v>
      </c>
      <c r="C114" s="22">
        <v>882.56</v>
      </c>
      <c r="D114" s="22">
        <v>799.81</v>
      </c>
      <c r="E114" s="23">
        <v>-9.3800000000000008E-2</v>
      </c>
      <c r="F114" s="24" t="s">
        <v>542</v>
      </c>
    </row>
    <row r="115" spans="1:6" x14ac:dyDescent="0.35">
      <c r="A115" s="21" t="s">
        <v>169</v>
      </c>
      <c r="B115" s="21" t="s">
        <v>170</v>
      </c>
      <c r="C115" s="22">
        <v>804.59</v>
      </c>
      <c r="D115" s="22">
        <v>816.78</v>
      </c>
      <c r="E115" s="23">
        <v>1.52E-2</v>
      </c>
      <c r="F115" s="24" t="s">
        <v>542</v>
      </c>
    </row>
    <row r="116" spans="1:6" x14ac:dyDescent="0.35">
      <c r="A116" s="21" t="s">
        <v>171</v>
      </c>
      <c r="B116" s="21" t="s">
        <v>172</v>
      </c>
      <c r="C116" s="22">
        <v>915.69</v>
      </c>
      <c r="D116" s="22">
        <v>915.69</v>
      </c>
      <c r="E116" s="23">
        <v>0</v>
      </c>
      <c r="F116" s="24" t="s">
        <v>542</v>
      </c>
    </row>
    <row r="117" spans="1:6" x14ac:dyDescent="0.35">
      <c r="A117" s="21" t="s">
        <v>173</v>
      </c>
      <c r="B117" t="s">
        <v>174</v>
      </c>
      <c r="C117" s="22">
        <v>821.54</v>
      </c>
      <c r="D117" s="22">
        <v>829.4</v>
      </c>
      <c r="E117" s="23">
        <v>9.5999999999999992E-3</v>
      </c>
      <c r="F117" s="24" t="s">
        <v>544</v>
      </c>
    </row>
    <row r="118" spans="1:6" x14ac:dyDescent="0.35">
      <c r="A118" s="21" t="s">
        <v>175</v>
      </c>
      <c r="B118" s="21" t="s">
        <v>176</v>
      </c>
      <c r="C118" s="22">
        <v>892.12</v>
      </c>
      <c r="D118" s="22">
        <v>893.62</v>
      </c>
      <c r="E118" s="23">
        <v>1.7000000000000001E-3</v>
      </c>
      <c r="F118" s="24" t="s">
        <v>544</v>
      </c>
    </row>
    <row r="119" spans="1:6" x14ac:dyDescent="0.35">
      <c r="A119" s="21" t="s">
        <v>177</v>
      </c>
      <c r="B119" s="21" t="s">
        <v>178</v>
      </c>
      <c r="C119" s="22">
        <v>1009.98</v>
      </c>
      <c r="D119" s="22">
        <v>1009.98</v>
      </c>
      <c r="E119" s="23">
        <v>0</v>
      </c>
      <c r="F119" s="24" t="s">
        <v>542</v>
      </c>
    </row>
    <row r="120" spans="1:6" x14ac:dyDescent="0.35">
      <c r="A120" s="21" t="s">
        <v>177</v>
      </c>
      <c r="B120" s="21" t="s">
        <v>179</v>
      </c>
      <c r="C120" s="22">
        <v>1009.98</v>
      </c>
      <c r="D120" s="22">
        <v>1009.98</v>
      </c>
      <c r="E120" s="23">
        <v>0</v>
      </c>
      <c r="F120" s="24" t="s">
        <v>542</v>
      </c>
    </row>
    <row r="121" spans="1:6" x14ac:dyDescent="0.35">
      <c r="A121" s="21" t="s">
        <v>180</v>
      </c>
      <c r="B121" s="21" t="s">
        <v>181</v>
      </c>
      <c r="C121" s="22">
        <v>969.07</v>
      </c>
      <c r="D121" s="22">
        <v>977.07</v>
      </c>
      <c r="E121" s="23">
        <v>8.3000000000000001E-3</v>
      </c>
      <c r="F121" s="24" t="s">
        <v>542</v>
      </c>
    </row>
    <row r="122" spans="1:6" x14ac:dyDescent="0.35">
      <c r="A122" s="21" t="s">
        <v>180</v>
      </c>
      <c r="B122" s="21" t="s">
        <v>182</v>
      </c>
      <c r="C122" s="22">
        <v>969.07</v>
      </c>
      <c r="D122" s="22">
        <v>977.07</v>
      </c>
      <c r="E122" s="23">
        <v>8.3000000000000001E-3</v>
      </c>
      <c r="F122" s="24" t="s">
        <v>542</v>
      </c>
    </row>
    <row r="123" spans="1:6" x14ac:dyDescent="0.35">
      <c r="A123" s="21" t="s">
        <v>183</v>
      </c>
      <c r="B123" s="21" t="s">
        <v>186</v>
      </c>
      <c r="C123" s="22">
        <v>884.86</v>
      </c>
      <c r="D123" s="22">
        <v>912.94</v>
      </c>
      <c r="E123" s="23">
        <v>3.1699999999999999E-2</v>
      </c>
      <c r="F123" s="24" t="s">
        <v>544</v>
      </c>
    </row>
    <row r="124" spans="1:6" x14ac:dyDescent="0.35">
      <c r="A124" s="21" t="s">
        <v>183</v>
      </c>
      <c r="B124" s="21" t="s">
        <v>184</v>
      </c>
      <c r="C124" s="22">
        <v>938.64</v>
      </c>
      <c r="D124" s="22">
        <v>968.96</v>
      </c>
      <c r="E124" s="23">
        <v>3.2300000000000002E-2</v>
      </c>
      <c r="F124" s="24" t="s">
        <v>544</v>
      </c>
    </row>
    <row r="125" spans="1:6" x14ac:dyDescent="0.35">
      <c r="A125" s="21" t="s">
        <v>183</v>
      </c>
      <c r="B125" s="21" t="s">
        <v>185</v>
      </c>
      <c r="C125" s="22">
        <v>938.64</v>
      </c>
      <c r="D125" s="22">
        <v>968.96</v>
      </c>
      <c r="E125" s="23">
        <v>3.2300000000000002E-2</v>
      </c>
      <c r="F125" s="24" t="s">
        <v>544</v>
      </c>
    </row>
    <row r="126" spans="1:6" x14ac:dyDescent="0.35">
      <c r="A126" s="21" t="s">
        <v>187</v>
      </c>
      <c r="B126" s="21" t="s">
        <v>188</v>
      </c>
      <c r="C126" s="22">
        <v>890.37</v>
      </c>
      <c r="D126" s="22">
        <v>898.42</v>
      </c>
      <c r="E126" s="23">
        <v>9.0000000000000011E-3</v>
      </c>
      <c r="F126" s="24" t="s">
        <v>542</v>
      </c>
    </row>
    <row r="127" spans="1:6" x14ac:dyDescent="0.35">
      <c r="A127" s="21" t="s">
        <v>189</v>
      </c>
      <c r="B127" s="21" t="s">
        <v>190</v>
      </c>
      <c r="C127" s="22">
        <v>1140.58</v>
      </c>
      <c r="D127" s="22" t="s">
        <v>543</v>
      </c>
      <c r="E127" s="23" t="s">
        <v>543</v>
      </c>
      <c r="F127" s="24" t="s">
        <v>545</v>
      </c>
    </row>
    <row r="128" spans="1:6" x14ac:dyDescent="0.35">
      <c r="A128" s="21" t="s">
        <v>189</v>
      </c>
      <c r="B128" s="21" t="s">
        <v>191</v>
      </c>
      <c r="C128" s="22">
        <v>947.62</v>
      </c>
      <c r="D128" s="22" t="s">
        <v>543</v>
      </c>
      <c r="E128" s="23" t="s">
        <v>543</v>
      </c>
      <c r="F128" s="24" t="s">
        <v>545</v>
      </c>
    </row>
    <row r="129" spans="1:6" x14ac:dyDescent="0.35">
      <c r="A129" t="s">
        <v>189</v>
      </c>
      <c r="B129" t="s">
        <v>192</v>
      </c>
      <c r="C129" s="22">
        <v>902.05</v>
      </c>
      <c r="D129" s="22" t="s">
        <v>543</v>
      </c>
      <c r="E129" s="23" t="s">
        <v>543</v>
      </c>
      <c r="F129" s="24" t="s">
        <v>545</v>
      </c>
    </row>
    <row r="130" spans="1:6" x14ac:dyDescent="0.35">
      <c r="A130" s="21" t="s">
        <v>189</v>
      </c>
      <c r="B130" s="21" t="s">
        <v>193</v>
      </c>
      <c r="C130" s="22">
        <v>934.88</v>
      </c>
      <c r="D130" s="22" t="s">
        <v>543</v>
      </c>
      <c r="E130" s="23" t="s">
        <v>543</v>
      </c>
      <c r="F130" s="24" t="s">
        <v>545</v>
      </c>
    </row>
    <row r="131" spans="1:6" x14ac:dyDescent="0.35">
      <c r="A131" s="21" t="s">
        <v>189</v>
      </c>
      <c r="B131" s="21" t="s">
        <v>194</v>
      </c>
      <c r="C131" s="22">
        <v>1113.03</v>
      </c>
      <c r="D131" s="22" t="s">
        <v>543</v>
      </c>
      <c r="E131" s="23" t="s">
        <v>543</v>
      </c>
      <c r="F131" s="24" t="s">
        <v>545</v>
      </c>
    </row>
    <row r="132" spans="1:6" x14ac:dyDescent="0.35">
      <c r="A132" s="21" t="s">
        <v>189</v>
      </c>
      <c r="B132" s="21" t="s">
        <v>195</v>
      </c>
      <c r="C132" s="22">
        <v>920.26</v>
      </c>
      <c r="D132" s="22" t="s">
        <v>543</v>
      </c>
      <c r="E132" s="23" t="s">
        <v>543</v>
      </c>
      <c r="F132" s="24" t="s">
        <v>545</v>
      </c>
    </row>
    <row r="133" spans="1:6" x14ac:dyDescent="0.35">
      <c r="A133" s="21" t="s">
        <v>189</v>
      </c>
      <c r="B133" s="21" t="s">
        <v>196</v>
      </c>
      <c r="C133" s="22">
        <v>922.72</v>
      </c>
      <c r="D133" s="22" t="s">
        <v>543</v>
      </c>
      <c r="E133" s="23" t="s">
        <v>543</v>
      </c>
      <c r="F133" s="24" t="s">
        <v>545</v>
      </c>
    </row>
    <row r="134" spans="1:6" x14ac:dyDescent="0.35">
      <c r="A134" s="21" t="s">
        <v>189</v>
      </c>
      <c r="B134" s="21" t="s">
        <v>197</v>
      </c>
      <c r="C134" s="22">
        <v>1108.26</v>
      </c>
      <c r="D134" s="22" t="s">
        <v>543</v>
      </c>
      <c r="E134" s="23" t="s">
        <v>543</v>
      </c>
      <c r="F134" s="24" t="s">
        <v>545</v>
      </c>
    </row>
    <row r="135" spans="1:6" x14ac:dyDescent="0.35">
      <c r="A135" s="21" t="s">
        <v>189</v>
      </c>
      <c r="B135" s="21" t="s">
        <v>198</v>
      </c>
      <c r="C135" s="22">
        <v>957.42</v>
      </c>
      <c r="D135" s="22" t="s">
        <v>543</v>
      </c>
      <c r="E135" s="23" t="s">
        <v>543</v>
      </c>
      <c r="F135" s="24" t="s">
        <v>545</v>
      </c>
    </row>
    <row r="136" spans="1:6" x14ac:dyDescent="0.35">
      <c r="A136" s="21" t="s">
        <v>189</v>
      </c>
      <c r="B136" s="21" t="s">
        <v>199</v>
      </c>
      <c r="C136" s="22">
        <v>955</v>
      </c>
      <c r="D136" s="22" t="s">
        <v>543</v>
      </c>
      <c r="E136" s="23" t="s">
        <v>543</v>
      </c>
      <c r="F136" s="24" t="s">
        <v>545</v>
      </c>
    </row>
    <row r="137" spans="1:6" x14ac:dyDescent="0.35">
      <c r="A137" s="21" t="s">
        <v>200</v>
      </c>
      <c r="B137" s="21" t="s">
        <v>201</v>
      </c>
      <c r="C137" s="22">
        <v>994.56</v>
      </c>
      <c r="D137" s="22" t="s">
        <v>543</v>
      </c>
      <c r="E137" s="23" t="s">
        <v>543</v>
      </c>
      <c r="F137" s="24" t="s">
        <v>545</v>
      </c>
    </row>
    <row r="138" spans="1:6" x14ac:dyDescent="0.35">
      <c r="A138" s="21" t="s">
        <v>202</v>
      </c>
      <c r="B138" s="21" t="s">
        <v>203</v>
      </c>
      <c r="C138" s="22">
        <v>886.51</v>
      </c>
      <c r="D138" s="22" t="s">
        <v>543</v>
      </c>
      <c r="E138" s="23" t="s">
        <v>543</v>
      </c>
      <c r="F138" s="24" t="s">
        <v>545</v>
      </c>
    </row>
    <row r="139" spans="1:6" x14ac:dyDescent="0.35">
      <c r="A139" s="21" t="s">
        <v>204</v>
      </c>
      <c r="B139" s="21" t="s">
        <v>205</v>
      </c>
      <c r="C139" s="22">
        <v>918.2</v>
      </c>
      <c r="D139" s="22"/>
      <c r="E139" s="23"/>
      <c r="F139" s="24" t="s">
        <v>542</v>
      </c>
    </row>
    <row r="140" spans="1:6" x14ac:dyDescent="0.35">
      <c r="A140" s="21" t="s">
        <v>204</v>
      </c>
      <c r="B140" s="21" t="s">
        <v>206</v>
      </c>
      <c r="C140" s="22">
        <v>918.2</v>
      </c>
      <c r="D140" s="22">
        <v>945.67</v>
      </c>
      <c r="E140" s="23">
        <v>2.9900000000000003E-2</v>
      </c>
      <c r="F140" s="24" t="s">
        <v>542</v>
      </c>
    </row>
    <row r="141" spans="1:6" x14ac:dyDescent="0.35">
      <c r="A141" s="21" t="s">
        <v>204</v>
      </c>
      <c r="B141" s="21" t="s">
        <v>207</v>
      </c>
      <c r="C141" s="22">
        <v>918.2</v>
      </c>
      <c r="D141" s="22">
        <v>945.67</v>
      </c>
      <c r="E141" s="23">
        <v>2.9900000000000003E-2</v>
      </c>
      <c r="F141" s="24" t="s">
        <v>542</v>
      </c>
    </row>
    <row r="142" spans="1:6" x14ac:dyDescent="0.35">
      <c r="A142" s="21" t="s">
        <v>204</v>
      </c>
      <c r="B142" s="21" t="s">
        <v>208</v>
      </c>
      <c r="C142" s="22">
        <v>918.2</v>
      </c>
      <c r="D142" s="22">
        <v>945.67</v>
      </c>
      <c r="E142" s="23">
        <v>2.9900000000000003E-2</v>
      </c>
      <c r="F142" s="24" t="s">
        <v>542</v>
      </c>
    </row>
    <row r="143" spans="1:6" x14ac:dyDescent="0.35">
      <c r="A143" s="21" t="s">
        <v>209</v>
      </c>
      <c r="B143" s="21" t="s">
        <v>210</v>
      </c>
      <c r="C143" s="22">
        <v>872.5</v>
      </c>
      <c r="D143" s="22">
        <v>878.75</v>
      </c>
      <c r="E143" s="23">
        <v>7.1999999999999998E-3</v>
      </c>
      <c r="F143" s="24" t="s">
        <v>544</v>
      </c>
    </row>
    <row r="144" spans="1:6" x14ac:dyDescent="0.35">
      <c r="A144" s="21" t="s">
        <v>211</v>
      </c>
      <c r="B144" s="21" t="s">
        <v>212</v>
      </c>
      <c r="C144" s="22">
        <v>856.97</v>
      </c>
      <c r="D144" s="22">
        <v>865.52</v>
      </c>
      <c r="E144" s="23">
        <v>0.01</v>
      </c>
      <c r="F144" s="24" t="s">
        <v>542</v>
      </c>
    </row>
    <row r="145" spans="1:6" x14ac:dyDescent="0.35">
      <c r="A145" s="21" t="s">
        <v>213</v>
      </c>
      <c r="B145" s="21" t="s">
        <v>214</v>
      </c>
      <c r="C145" s="22">
        <v>868.92</v>
      </c>
      <c r="D145" s="22">
        <v>886.06</v>
      </c>
      <c r="E145" s="23">
        <v>1.9699999999999999E-2</v>
      </c>
      <c r="F145" s="24" t="s">
        <v>542</v>
      </c>
    </row>
    <row r="146" spans="1:6" x14ac:dyDescent="0.35">
      <c r="A146" s="21" t="s">
        <v>215</v>
      </c>
      <c r="B146" s="21" t="s">
        <v>217</v>
      </c>
      <c r="C146" s="22">
        <v>0</v>
      </c>
      <c r="D146" s="22"/>
      <c r="E146" s="23"/>
      <c r="F146" s="24" t="s">
        <v>545</v>
      </c>
    </row>
    <row r="147" spans="1:6" x14ac:dyDescent="0.35">
      <c r="A147" s="21" t="s">
        <v>215</v>
      </c>
      <c r="B147" s="21" t="s">
        <v>219</v>
      </c>
      <c r="C147" s="22">
        <v>0</v>
      </c>
      <c r="D147" s="22"/>
      <c r="E147" s="23"/>
      <c r="F147" s="24" t="s">
        <v>545</v>
      </c>
    </row>
    <row r="148" spans="1:6" x14ac:dyDescent="0.35">
      <c r="A148" s="21" t="s">
        <v>215</v>
      </c>
      <c r="B148" s="21" t="s">
        <v>216</v>
      </c>
      <c r="C148" s="22">
        <v>865.18</v>
      </c>
      <c r="D148" s="22">
        <v>872.68</v>
      </c>
      <c r="E148" s="23">
        <v>8.6999999999999994E-3</v>
      </c>
      <c r="F148" s="24" t="s">
        <v>542</v>
      </c>
    </row>
    <row r="149" spans="1:6" x14ac:dyDescent="0.35">
      <c r="A149" s="21" t="s">
        <v>215</v>
      </c>
      <c r="B149" s="21" t="s">
        <v>218</v>
      </c>
      <c r="C149" s="22">
        <v>865.18</v>
      </c>
      <c r="D149" s="22">
        <v>872.68</v>
      </c>
      <c r="E149" s="23">
        <v>8.6999999999999994E-3</v>
      </c>
      <c r="F149" s="24" t="s">
        <v>542</v>
      </c>
    </row>
    <row r="150" spans="1:6" x14ac:dyDescent="0.35">
      <c r="A150" s="21" t="s">
        <v>220</v>
      </c>
      <c r="B150" s="21" t="s">
        <v>221</v>
      </c>
      <c r="C150" s="22">
        <v>683.99</v>
      </c>
      <c r="D150" s="22">
        <v>701.49</v>
      </c>
      <c r="E150" s="23">
        <v>2.5600000000000001E-2</v>
      </c>
      <c r="F150" s="24" t="s">
        <v>542</v>
      </c>
    </row>
    <row r="151" spans="1:6" x14ac:dyDescent="0.35">
      <c r="A151" s="21" t="s">
        <v>222</v>
      </c>
      <c r="B151" s="21" t="s">
        <v>223</v>
      </c>
      <c r="C151" s="22">
        <v>813.48</v>
      </c>
      <c r="D151" s="22">
        <v>813.48</v>
      </c>
      <c r="E151" s="23">
        <v>0</v>
      </c>
      <c r="F151" s="24" t="s">
        <v>542</v>
      </c>
    </row>
    <row r="152" spans="1:6" x14ac:dyDescent="0.35">
      <c r="A152" s="21" t="s">
        <v>222</v>
      </c>
      <c r="B152" s="21" t="s">
        <v>224</v>
      </c>
      <c r="C152" s="22">
        <v>813.48</v>
      </c>
      <c r="D152" s="22">
        <v>813.48</v>
      </c>
      <c r="E152" s="23">
        <v>0</v>
      </c>
      <c r="F152" s="24" t="s">
        <v>542</v>
      </c>
    </row>
    <row r="153" spans="1:6" x14ac:dyDescent="0.35">
      <c r="A153" s="21" t="s">
        <v>222</v>
      </c>
      <c r="B153" s="21" t="s">
        <v>225</v>
      </c>
      <c r="C153" s="22">
        <v>813.48</v>
      </c>
      <c r="D153" s="22">
        <v>813.48</v>
      </c>
      <c r="E153" s="23">
        <v>0</v>
      </c>
      <c r="F153" s="24" t="s">
        <v>542</v>
      </c>
    </row>
    <row r="154" spans="1:6" x14ac:dyDescent="0.35">
      <c r="A154" s="21" t="s">
        <v>226</v>
      </c>
      <c r="B154" s="21" t="s">
        <v>227</v>
      </c>
      <c r="C154" s="22">
        <v>570.27</v>
      </c>
      <c r="D154" s="22">
        <v>596.57000000000005</v>
      </c>
      <c r="E154" s="23">
        <v>4.6100000000000002E-2</v>
      </c>
      <c r="F154" s="24" t="s">
        <v>542</v>
      </c>
    </row>
    <row r="155" spans="1:6" x14ac:dyDescent="0.35">
      <c r="A155" s="21" t="s">
        <v>226</v>
      </c>
      <c r="B155" s="21" t="s">
        <v>228</v>
      </c>
      <c r="C155" s="22">
        <v>595.27</v>
      </c>
      <c r="D155" s="22">
        <v>619.9</v>
      </c>
      <c r="E155" s="23">
        <v>4.1399999999999999E-2</v>
      </c>
      <c r="F155" s="24" t="s">
        <v>542</v>
      </c>
    </row>
    <row r="156" spans="1:6" x14ac:dyDescent="0.35">
      <c r="A156" s="21" t="s">
        <v>226</v>
      </c>
      <c r="B156" s="21" t="s">
        <v>229</v>
      </c>
      <c r="C156" s="22">
        <v>698.67</v>
      </c>
      <c r="D156" s="22">
        <v>730.56</v>
      </c>
      <c r="E156" s="23">
        <v>4.5599999999999995E-2</v>
      </c>
      <c r="F156" s="24" t="s">
        <v>542</v>
      </c>
    </row>
    <row r="157" spans="1:6" x14ac:dyDescent="0.35">
      <c r="A157" s="21" t="s">
        <v>230</v>
      </c>
      <c r="B157" s="21" t="s">
        <v>231</v>
      </c>
      <c r="C157" s="22">
        <v>706.89</v>
      </c>
      <c r="D157" s="22">
        <v>710.75</v>
      </c>
      <c r="E157" s="23">
        <v>5.5000000000000005E-3</v>
      </c>
      <c r="F157" s="24" t="s">
        <v>542</v>
      </c>
    </row>
    <row r="158" spans="1:6" x14ac:dyDescent="0.35">
      <c r="A158" s="21" t="s">
        <v>232</v>
      </c>
      <c r="B158" s="21" t="s">
        <v>233</v>
      </c>
      <c r="C158" s="22">
        <v>953.41</v>
      </c>
      <c r="D158" s="22">
        <v>962.66</v>
      </c>
      <c r="E158" s="23">
        <v>9.7000000000000003E-3</v>
      </c>
      <c r="F158" s="24" t="s">
        <v>542</v>
      </c>
    </row>
    <row r="159" spans="1:6" x14ac:dyDescent="0.35">
      <c r="A159" s="21" t="s">
        <v>232</v>
      </c>
      <c r="B159" s="21" t="s">
        <v>234</v>
      </c>
      <c r="C159" s="22">
        <v>953.41</v>
      </c>
      <c r="D159" s="22">
        <v>962.66</v>
      </c>
      <c r="E159" s="23">
        <v>9.7000000000000003E-3</v>
      </c>
      <c r="F159" s="24" t="s">
        <v>542</v>
      </c>
    </row>
    <row r="160" spans="1:6" x14ac:dyDescent="0.35">
      <c r="A160" s="21" t="s">
        <v>235</v>
      </c>
      <c r="B160" s="21" t="s">
        <v>236</v>
      </c>
      <c r="C160" s="22">
        <v>852.16</v>
      </c>
      <c r="D160" s="22">
        <v>860.72</v>
      </c>
      <c r="E160" s="23">
        <v>0.01</v>
      </c>
      <c r="F160" s="24" t="s">
        <v>542</v>
      </c>
    </row>
    <row r="161" spans="1:6" x14ac:dyDescent="0.35">
      <c r="A161" s="21" t="s">
        <v>237</v>
      </c>
      <c r="B161" s="21" t="s">
        <v>238</v>
      </c>
      <c r="C161" s="22">
        <v>978.18</v>
      </c>
      <c r="D161" s="22">
        <v>978.18</v>
      </c>
      <c r="E161" s="23">
        <v>0</v>
      </c>
      <c r="F161" s="24" t="s">
        <v>542</v>
      </c>
    </row>
    <row r="162" spans="1:6" x14ac:dyDescent="0.35">
      <c r="A162" s="21" t="s">
        <v>239</v>
      </c>
      <c r="B162" s="21" t="s">
        <v>242</v>
      </c>
      <c r="C162" s="22">
        <v>839.89</v>
      </c>
      <c r="D162" s="22">
        <v>853.02</v>
      </c>
      <c r="E162" s="23">
        <v>1.5600000000000001E-2</v>
      </c>
      <c r="F162" s="24" t="s">
        <v>542</v>
      </c>
    </row>
    <row r="163" spans="1:6" x14ac:dyDescent="0.35">
      <c r="A163" s="21" t="s">
        <v>239</v>
      </c>
      <c r="B163" s="21" t="s">
        <v>240</v>
      </c>
      <c r="C163" s="22">
        <v>871.13</v>
      </c>
      <c r="D163" s="22">
        <v>866.53</v>
      </c>
      <c r="E163" s="23">
        <v>-5.3E-3</v>
      </c>
      <c r="F163" s="24" t="s">
        <v>542</v>
      </c>
    </row>
    <row r="164" spans="1:6" x14ac:dyDescent="0.35">
      <c r="A164" s="21" t="s">
        <v>239</v>
      </c>
      <c r="B164" s="21" t="s">
        <v>243</v>
      </c>
      <c r="C164" s="22">
        <v>874.84</v>
      </c>
      <c r="D164" s="22">
        <v>888.02</v>
      </c>
      <c r="E164" s="23">
        <v>1.5100000000000001E-2</v>
      </c>
      <c r="F164" s="24" t="s">
        <v>542</v>
      </c>
    </row>
    <row r="165" spans="1:6" x14ac:dyDescent="0.35">
      <c r="A165" s="21" t="s">
        <v>239</v>
      </c>
      <c r="B165" s="21" t="s">
        <v>241</v>
      </c>
      <c r="C165" s="22">
        <v>954.02</v>
      </c>
      <c r="D165" s="22" t="s">
        <v>543</v>
      </c>
      <c r="E165" s="23" t="s">
        <v>543</v>
      </c>
      <c r="F165" s="24" t="s">
        <v>545</v>
      </c>
    </row>
    <row r="166" spans="1:6" x14ac:dyDescent="0.35">
      <c r="A166" s="21" t="s">
        <v>244</v>
      </c>
      <c r="B166" s="21" t="s">
        <v>245</v>
      </c>
      <c r="C166" s="22">
        <v>866.19</v>
      </c>
      <c r="D166" s="22">
        <v>870.44</v>
      </c>
      <c r="E166" s="23">
        <v>4.8999999999999998E-3</v>
      </c>
      <c r="F166" s="24" t="s">
        <v>542</v>
      </c>
    </row>
    <row r="167" spans="1:6" x14ac:dyDescent="0.35">
      <c r="A167" s="21" t="s">
        <v>246</v>
      </c>
      <c r="B167" s="21" t="s">
        <v>256</v>
      </c>
      <c r="C167" s="22">
        <v>855.37</v>
      </c>
      <c r="D167" s="22">
        <v>872.37</v>
      </c>
      <c r="E167" s="23">
        <v>1.9900000000000001E-2</v>
      </c>
      <c r="F167" s="24" t="s">
        <v>542</v>
      </c>
    </row>
    <row r="168" spans="1:6" x14ac:dyDescent="0.35">
      <c r="A168" s="21" t="s">
        <v>246</v>
      </c>
      <c r="B168" s="21" t="s">
        <v>260</v>
      </c>
      <c r="C168" s="22">
        <v>863.63</v>
      </c>
      <c r="D168" s="22">
        <v>880.88</v>
      </c>
      <c r="E168" s="23">
        <v>0.02</v>
      </c>
      <c r="F168" s="24" t="s">
        <v>542</v>
      </c>
    </row>
    <row r="169" spans="1:6" x14ac:dyDescent="0.35">
      <c r="A169" s="21" t="s">
        <v>246</v>
      </c>
      <c r="B169" s="21" t="s">
        <v>250</v>
      </c>
      <c r="C169" s="22">
        <v>864.75</v>
      </c>
      <c r="D169" s="22">
        <v>881.25</v>
      </c>
      <c r="E169" s="23">
        <v>1.9099999999999999E-2</v>
      </c>
      <c r="F169" s="24" t="s">
        <v>542</v>
      </c>
    </row>
    <row r="170" spans="1:6" x14ac:dyDescent="0.35">
      <c r="A170" s="21" t="s">
        <v>246</v>
      </c>
      <c r="B170" s="21" t="s">
        <v>251</v>
      </c>
      <c r="C170" s="22">
        <v>875.21</v>
      </c>
      <c r="D170" s="22">
        <v>889.1</v>
      </c>
      <c r="E170" s="23">
        <v>1.5900000000000001E-2</v>
      </c>
      <c r="F170" s="24" t="s">
        <v>542</v>
      </c>
    </row>
    <row r="171" spans="1:6" x14ac:dyDescent="0.35">
      <c r="A171" s="21" t="s">
        <v>246</v>
      </c>
      <c r="B171" s="21" t="s">
        <v>258</v>
      </c>
      <c r="C171" s="22">
        <v>875.24</v>
      </c>
      <c r="D171" s="22">
        <v>889.1</v>
      </c>
      <c r="E171" s="23">
        <v>1.5800000000000002E-2</v>
      </c>
      <c r="F171" s="24" t="s">
        <v>542</v>
      </c>
    </row>
    <row r="172" spans="1:6" x14ac:dyDescent="0.35">
      <c r="A172" s="21" t="s">
        <v>246</v>
      </c>
      <c r="B172" s="21" t="s">
        <v>253</v>
      </c>
      <c r="C172" s="22">
        <v>893.5</v>
      </c>
      <c r="D172" s="22">
        <v>917.63</v>
      </c>
      <c r="E172" s="23">
        <v>2.7000000000000003E-2</v>
      </c>
      <c r="F172" s="24" t="s">
        <v>542</v>
      </c>
    </row>
    <row r="173" spans="1:6" x14ac:dyDescent="0.35">
      <c r="A173" s="21" t="s">
        <v>246</v>
      </c>
      <c r="B173" s="21" t="s">
        <v>247</v>
      </c>
      <c r="C173" s="22">
        <v>923.22</v>
      </c>
      <c r="D173" s="22">
        <v>934.55</v>
      </c>
      <c r="E173" s="23">
        <v>1.23E-2</v>
      </c>
      <c r="F173" s="24" t="s">
        <v>542</v>
      </c>
    </row>
    <row r="174" spans="1:6" x14ac:dyDescent="0.35">
      <c r="A174" s="21" t="s">
        <v>246</v>
      </c>
      <c r="B174" s="21" t="s">
        <v>249</v>
      </c>
      <c r="C174" s="22">
        <v>921.27</v>
      </c>
      <c r="D174" s="22">
        <v>938.86</v>
      </c>
      <c r="E174" s="23">
        <v>1.9099999999999999E-2</v>
      </c>
      <c r="F174" s="24" t="s">
        <v>542</v>
      </c>
    </row>
    <row r="175" spans="1:6" x14ac:dyDescent="0.35">
      <c r="A175" s="21" t="s">
        <v>246</v>
      </c>
      <c r="B175" s="21" t="s">
        <v>261</v>
      </c>
      <c r="C175" s="22">
        <v>921.27</v>
      </c>
      <c r="D175" s="22">
        <v>938.86</v>
      </c>
      <c r="E175" s="23">
        <v>1.9099999999999999E-2</v>
      </c>
      <c r="F175" s="24" t="s">
        <v>542</v>
      </c>
    </row>
    <row r="176" spans="1:6" x14ac:dyDescent="0.35">
      <c r="A176" s="21" t="s">
        <v>246</v>
      </c>
      <c r="B176" s="21" t="s">
        <v>262</v>
      </c>
      <c r="C176" s="22">
        <v>921.27</v>
      </c>
      <c r="D176" s="22">
        <v>938.86</v>
      </c>
      <c r="E176" s="23">
        <v>1.9099999999999999E-2</v>
      </c>
      <c r="F176" s="24" t="s">
        <v>542</v>
      </c>
    </row>
    <row r="177" spans="1:6" x14ac:dyDescent="0.35">
      <c r="A177" s="21" t="s">
        <v>246</v>
      </c>
      <c r="B177" s="21" t="s">
        <v>248</v>
      </c>
      <c r="C177" s="22">
        <v>923.22</v>
      </c>
      <c r="D177" s="22">
        <v>941.22</v>
      </c>
      <c r="E177" s="23">
        <v>1.95E-2</v>
      </c>
      <c r="F177" s="24" t="s">
        <v>542</v>
      </c>
    </row>
    <row r="178" spans="1:6" x14ac:dyDescent="0.35">
      <c r="A178" s="21" t="s">
        <v>246</v>
      </c>
      <c r="B178" s="21" t="s">
        <v>257</v>
      </c>
      <c r="C178" s="22">
        <v>926.37</v>
      </c>
      <c r="D178" s="22">
        <v>944.88</v>
      </c>
      <c r="E178" s="23">
        <v>0.02</v>
      </c>
      <c r="F178" s="24" t="s">
        <v>542</v>
      </c>
    </row>
    <row r="179" spans="1:6" x14ac:dyDescent="0.35">
      <c r="A179" s="21" t="s">
        <v>246</v>
      </c>
      <c r="B179" s="21" t="s">
        <v>259</v>
      </c>
      <c r="C179" s="22">
        <v>938.75</v>
      </c>
      <c r="D179" s="22">
        <v>948</v>
      </c>
      <c r="E179" s="23">
        <v>9.8999999999999991E-3</v>
      </c>
      <c r="F179" s="24" t="s">
        <v>542</v>
      </c>
    </row>
    <row r="180" spans="1:6" x14ac:dyDescent="0.35">
      <c r="A180" s="21" t="s">
        <v>246</v>
      </c>
      <c r="B180" s="21" t="s">
        <v>252</v>
      </c>
      <c r="C180" s="22">
        <v>923.95</v>
      </c>
      <c r="D180" s="22">
        <v>948.7</v>
      </c>
      <c r="E180" s="23">
        <v>2.6800000000000001E-2</v>
      </c>
      <c r="F180" s="24" t="s">
        <v>542</v>
      </c>
    </row>
    <row r="181" spans="1:6" x14ac:dyDescent="0.35">
      <c r="A181" s="21" t="s">
        <v>246</v>
      </c>
      <c r="B181" s="21" t="s">
        <v>255</v>
      </c>
      <c r="C181" s="22">
        <v>943.41</v>
      </c>
      <c r="D181" s="22">
        <v>951.58</v>
      </c>
      <c r="E181" s="23">
        <v>8.6999999999999994E-3</v>
      </c>
      <c r="F181" s="24" t="s">
        <v>542</v>
      </c>
    </row>
    <row r="182" spans="1:6" x14ac:dyDescent="0.35">
      <c r="A182" s="21" t="s">
        <v>246</v>
      </c>
      <c r="B182" s="21" t="s">
        <v>254</v>
      </c>
      <c r="C182" s="22">
        <v>942.63</v>
      </c>
      <c r="D182" s="22">
        <v>952</v>
      </c>
      <c r="E182" s="23">
        <v>9.8999999999999991E-3</v>
      </c>
      <c r="F182" s="24" t="s">
        <v>542</v>
      </c>
    </row>
    <row r="183" spans="1:6" x14ac:dyDescent="0.35">
      <c r="A183" s="21" t="s">
        <v>263</v>
      </c>
      <c r="B183" s="21" t="s">
        <v>264</v>
      </c>
      <c r="C183" s="22">
        <v>824.58</v>
      </c>
      <c r="D183" s="22">
        <v>824.58</v>
      </c>
      <c r="E183" s="23">
        <v>0</v>
      </c>
      <c r="F183" s="24" t="s">
        <v>542</v>
      </c>
    </row>
    <row r="184" spans="1:6" x14ac:dyDescent="0.35">
      <c r="A184" s="21" t="s">
        <v>263</v>
      </c>
      <c r="B184" s="21" t="s">
        <v>265</v>
      </c>
      <c r="C184" s="45">
        <v>824.58</v>
      </c>
      <c r="D184" s="22">
        <v>824.58</v>
      </c>
      <c r="E184" s="23">
        <v>0</v>
      </c>
      <c r="F184" s="24" t="s">
        <v>542</v>
      </c>
    </row>
    <row r="185" spans="1:6" x14ac:dyDescent="0.35">
      <c r="A185" s="21" t="s">
        <v>266</v>
      </c>
      <c r="B185" s="21" t="s">
        <v>267</v>
      </c>
      <c r="C185" s="22">
        <v>751.37</v>
      </c>
      <c r="D185" s="22">
        <v>751.37</v>
      </c>
      <c r="E185" s="23">
        <v>0</v>
      </c>
      <c r="F185" s="24" t="s">
        <v>542</v>
      </c>
    </row>
    <row r="186" spans="1:6" x14ac:dyDescent="0.35">
      <c r="A186" s="21" t="s">
        <v>266</v>
      </c>
      <c r="B186" s="21" t="s">
        <v>268</v>
      </c>
      <c r="C186" s="22">
        <v>751.37</v>
      </c>
      <c r="D186" s="22">
        <v>751.37</v>
      </c>
      <c r="E186" s="23">
        <v>0</v>
      </c>
      <c r="F186" s="24" t="s">
        <v>542</v>
      </c>
    </row>
    <row r="187" spans="1:6" x14ac:dyDescent="0.35">
      <c r="A187" s="21" t="s">
        <v>269</v>
      </c>
      <c r="B187" s="21" t="s">
        <v>270</v>
      </c>
      <c r="C187" s="22">
        <v>977.21</v>
      </c>
      <c r="D187" s="22">
        <v>977.21</v>
      </c>
      <c r="E187" s="23">
        <v>0</v>
      </c>
      <c r="F187" s="24" t="s">
        <v>544</v>
      </c>
    </row>
    <row r="188" spans="1:6" x14ac:dyDescent="0.35">
      <c r="A188" s="21" t="s">
        <v>271</v>
      </c>
      <c r="B188" s="21" t="s">
        <v>272</v>
      </c>
      <c r="C188" s="22">
        <v>900.24</v>
      </c>
      <c r="D188" s="22">
        <v>900.24</v>
      </c>
      <c r="E188" s="23">
        <v>0</v>
      </c>
      <c r="F188" s="24" t="s">
        <v>542</v>
      </c>
    </row>
    <row r="189" spans="1:6" x14ac:dyDescent="0.35">
      <c r="A189" s="21" t="s">
        <v>273</v>
      </c>
      <c r="B189" s="21" t="s">
        <v>274</v>
      </c>
      <c r="C189" s="22">
        <v>877.07</v>
      </c>
      <c r="D189" s="22">
        <v>877.07</v>
      </c>
      <c r="E189" s="23">
        <v>0</v>
      </c>
      <c r="F189" s="24" t="s">
        <v>542</v>
      </c>
    </row>
    <row r="190" spans="1:6" x14ac:dyDescent="0.35">
      <c r="A190" s="21" t="s">
        <v>273</v>
      </c>
      <c r="B190" s="21" t="s">
        <v>275</v>
      </c>
      <c r="C190" s="46">
        <v>877.07</v>
      </c>
      <c r="D190" s="22">
        <v>877.07</v>
      </c>
      <c r="E190" s="23">
        <v>0</v>
      </c>
      <c r="F190" s="24" t="s">
        <v>542</v>
      </c>
    </row>
    <row r="191" spans="1:6" x14ac:dyDescent="0.35">
      <c r="A191" s="21" t="s">
        <v>273</v>
      </c>
      <c r="B191" s="21" t="s">
        <v>276</v>
      </c>
      <c r="C191" s="22">
        <v>877.07</v>
      </c>
      <c r="D191" s="22">
        <v>877.07</v>
      </c>
      <c r="E191" s="23">
        <v>0</v>
      </c>
      <c r="F191" s="24" t="s">
        <v>542</v>
      </c>
    </row>
    <row r="192" spans="1:6" x14ac:dyDescent="0.35">
      <c r="A192" s="21" t="s">
        <v>277</v>
      </c>
      <c r="B192" s="21" t="s">
        <v>278</v>
      </c>
      <c r="C192" s="22">
        <v>879.56</v>
      </c>
      <c r="D192" s="22">
        <v>896.38</v>
      </c>
      <c r="E192" s="23">
        <v>1.9099999999999999E-2</v>
      </c>
      <c r="F192" s="24" t="s">
        <v>542</v>
      </c>
    </row>
    <row r="193" spans="1:6" x14ac:dyDescent="0.35">
      <c r="A193" s="21" t="s">
        <v>279</v>
      </c>
      <c r="B193" s="21" t="s">
        <v>280</v>
      </c>
      <c r="C193" s="22">
        <v>784.63</v>
      </c>
      <c r="D193" s="22">
        <v>784.63</v>
      </c>
      <c r="E193" s="23">
        <v>0</v>
      </c>
      <c r="F193" s="24" t="s">
        <v>542</v>
      </c>
    </row>
    <row r="194" spans="1:6" x14ac:dyDescent="0.35">
      <c r="A194" s="21" t="s">
        <v>279</v>
      </c>
      <c r="B194" s="21" t="s">
        <v>281</v>
      </c>
      <c r="C194" s="22">
        <v>784.63</v>
      </c>
      <c r="D194" s="22">
        <v>784.63</v>
      </c>
      <c r="E194" s="23">
        <v>0</v>
      </c>
      <c r="F194" s="24" t="s">
        <v>542</v>
      </c>
    </row>
    <row r="195" spans="1:6" x14ac:dyDescent="0.35">
      <c r="A195" s="21" t="s">
        <v>279</v>
      </c>
      <c r="B195" s="21" t="s">
        <v>282</v>
      </c>
      <c r="C195" s="22">
        <v>784.63</v>
      </c>
      <c r="D195" s="22">
        <v>784.63</v>
      </c>
      <c r="E195" s="23">
        <v>0</v>
      </c>
      <c r="F195" s="24" t="s">
        <v>542</v>
      </c>
    </row>
    <row r="196" spans="1:6" x14ac:dyDescent="0.35">
      <c r="A196" s="21" t="s">
        <v>283</v>
      </c>
      <c r="B196" s="21" t="s">
        <v>284</v>
      </c>
      <c r="C196" s="22">
        <v>787.06</v>
      </c>
      <c r="D196" s="22" t="s">
        <v>543</v>
      </c>
      <c r="E196" s="23" t="s">
        <v>543</v>
      </c>
      <c r="F196" s="24" t="s">
        <v>542</v>
      </c>
    </row>
    <row r="197" spans="1:6" x14ac:dyDescent="0.35">
      <c r="A197" s="21" t="s">
        <v>285</v>
      </c>
      <c r="B197" s="21" t="s">
        <v>286</v>
      </c>
      <c r="C197" s="22">
        <v>924.51</v>
      </c>
      <c r="D197" s="22">
        <v>939.68</v>
      </c>
      <c r="E197" s="23">
        <v>1.6399999999999998E-2</v>
      </c>
      <c r="F197" s="24" t="s">
        <v>542</v>
      </c>
    </row>
    <row r="198" spans="1:6" x14ac:dyDescent="0.35">
      <c r="A198" s="21" t="s">
        <v>287</v>
      </c>
      <c r="B198" s="21" t="s">
        <v>288</v>
      </c>
      <c r="C198" s="22">
        <v>628.07000000000005</v>
      </c>
      <c r="D198" s="22">
        <v>659.52</v>
      </c>
      <c r="E198" s="23">
        <v>5.0099999999999999E-2</v>
      </c>
      <c r="F198" s="24" t="s">
        <v>542</v>
      </c>
    </row>
    <row r="199" spans="1:6" x14ac:dyDescent="0.35">
      <c r="A199" s="21" t="s">
        <v>289</v>
      </c>
      <c r="B199" s="21" t="s">
        <v>290</v>
      </c>
      <c r="C199" s="22">
        <v>882.14</v>
      </c>
      <c r="D199" s="22">
        <v>898.39</v>
      </c>
      <c r="E199" s="23">
        <v>1.84E-2</v>
      </c>
      <c r="F199" s="24" t="s">
        <v>542</v>
      </c>
    </row>
    <row r="200" spans="1:6" x14ac:dyDescent="0.35">
      <c r="A200" s="21" t="s">
        <v>291</v>
      </c>
      <c r="B200" s="21" t="s">
        <v>292</v>
      </c>
      <c r="C200" s="22">
        <v>820.09</v>
      </c>
      <c r="D200" s="22">
        <v>828.72</v>
      </c>
      <c r="E200" s="23">
        <v>1.0500000000000001E-2</v>
      </c>
      <c r="F200" s="24" t="s">
        <v>544</v>
      </c>
    </row>
    <row r="201" spans="1:6" x14ac:dyDescent="0.35">
      <c r="A201" s="21" t="s">
        <v>293</v>
      </c>
      <c r="B201" s="21" t="s">
        <v>294</v>
      </c>
      <c r="C201" s="22">
        <v>811.9</v>
      </c>
      <c r="D201" s="22">
        <v>811.9</v>
      </c>
      <c r="E201" s="23">
        <v>0</v>
      </c>
      <c r="F201" s="24" t="s">
        <v>542</v>
      </c>
    </row>
    <row r="202" spans="1:6" x14ac:dyDescent="0.35">
      <c r="A202" s="21" t="s">
        <v>295</v>
      </c>
      <c r="B202" s="21" t="s">
        <v>296</v>
      </c>
      <c r="C202" s="22">
        <v>670.82</v>
      </c>
      <c r="D202" s="22">
        <v>680.16</v>
      </c>
      <c r="E202" s="23">
        <v>1.3899999999999999E-2</v>
      </c>
      <c r="F202" s="24" t="s">
        <v>542</v>
      </c>
    </row>
    <row r="203" spans="1:6" x14ac:dyDescent="0.35">
      <c r="A203" s="21" t="s">
        <v>297</v>
      </c>
      <c r="B203" s="21" t="s">
        <v>298</v>
      </c>
      <c r="C203" s="22">
        <v>939.81</v>
      </c>
      <c r="D203" s="22" t="s">
        <v>543</v>
      </c>
      <c r="E203" s="23" t="s">
        <v>543</v>
      </c>
      <c r="F203" s="24" t="s">
        <v>545</v>
      </c>
    </row>
    <row r="204" spans="1:6" x14ac:dyDescent="0.35">
      <c r="A204" s="21" t="s">
        <v>299</v>
      </c>
      <c r="B204" s="21" t="s">
        <v>300</v>
      </c>
      <c r="C204" s="22">
        <v>871.75</v>
      </c>
      <c r="D204" s="22">
        <v>871.75</v>
      </c>
      <c r="E204" s="23">
        <v>0</v>
      </c>
      <c r="F204" s="24" t="s">
        <v>542</v>
      </c>
    </row>
    <row r="205" spans="1:6" x14ac:dyDescent="0.35">
      <c r="A205" s="21" t="s">
        <v>299</v>
      </c>
      <c r="B205" s="21" t="s">
        <v>301</v>
      </c>
      <c r="C205" s="22">
        <v>871.75</v>
      </c>
      <c r="D205" s="22">
        <v>871.75</v>
      </c>
      <c r="E205" s="23">
        <v>0</v>
      </c>
      <c r="F205" s="24" t="s">
        <v>542</v>
      </c>
    </row>
    <row r="206" spans="1:6" x14ac:dyDescent="0.35">
      <c r="A206" s="21" t="s">
        <v>302</v>
      </c>
      <c r="B206" s="21" t="s">
        <v>303</v>
      </c>
      <c r="C206" s="22">
        <v>900.62</v>
      </c>
      <c r="D206" s="22">
        <v>935.2</v>
      </c>
      <c r="E206" s="23">
        <v>3.8399999999999997E-2</v>
      </c>
      <c r="F206" s="24" t="s">
        <v>542</v>
      </c>
    </row>
    <row r="207" spans="1:6" x14ac:dyDescent="0.35">
      <c r="A207" s="21" t="s">
        <v>304</v>
      </c>
      <c r="B207" s="21" t="s">
        <v>305</v>
      </c>
      <c r="C207" s="22">
        <v>861.24</v>
      </c>
      <c r="D207" s="22">
        <v>876.65</v>
      </c>
      <c r="E207" s="23">
        <v>1.7899999999999999E-2</v>
      </c>
      <c r="F207" s="24" t="s">
        <v>542</v>
      </c>
    </row>
    <row r="208" spans="1:6" x14ac:dyDescent="0.35">
      <c r="A208" s="21" t="s">
        <v>306</v>
      </c>
      <c r="B208" s="21" t="s">
        <v>307</v>
      </c>
      <c r="C208" s="22">
        <v>912.48</v>
      </c>
      <c r="D208" s="22">
        <v>912.48</v>
      </c>
      <c r="E208" s="23">
        <v>0</v>
      </c>
      <c r="F208" s="24" t="s">
        <v>542</v>
      </c>
    </row>
    <row r="209" spans="1:6" x14ac:dyDescent="0.35">
      <c r="A209" s="21" t="s">
        <v>308</v>
      </c>
      <c r="B209" s="21" t="s">
        <v>309</v>
      </c>
      <c r="C209" s="27">
        <v>722.44</v>
      </c>
      <c r="D209" s="22">
        <v>753.69</v>
      </c>
      <c r="E209" s="23">
        <v>4.3299999999999998E-2</v>
      </c>
      <c r="F209" s="24" t="s">
        <v>542</v>
      </c>
    </row>
    <row r="210" spans="1:6" x14ac:dyDescent="0.35">
      <c r="A210" s="21" t="s">
        <v>310</v>
      </c>
      <c r="B210" s="21" t="s">
        <v>318</v>
      </c>
      <c r="C210" s="22">
        <v>810.66</v>
      </c>
      <c r="D210" s="22">
        <v>815.71</v>
      </c>
      <c r="E210" s="23">
        <v>6.1999999999999998E-3</v>
      </c>
      <c r="F210" s="24" t="s">
        <v>542</v>
      </c>
    </row>
    <row r="211" spans="1:6" x14ac:dyDescent="0.35">
      <c r="A211" s="21" t="s">
        <v>310</v>
      </c>
      <c r="B211" s="21" t="s">
        <v>320</v>
      </c>
      <c r="C211" s="22">
        <v>810.66</v>
      </c>
      <c r="D211" s="22">
        <v>817.61</v>
      </c>
      <c r="E211" s="23">
        <v>8.6E-3</v>
      </c>
      <c r="F211" s="24" t="s">
        <v>542</v>
      </c>
    </row>
    <row r="212" spans="1:6" x14ac:dyDescent="0.35">
      <c r="A212" s="21" t="s">
        <v>310</v>
      </c>
      <c r="B212" s="21" t="s">
        <v>323</v>
      </c>
      <c r="C212" s="22">
        <v>809.84</v>
      </c>
      <c r="D212" s="22">
        <v>817.87</v>
      </c>
      <c r="E212" s="23">
        <v>9.8999999999999991E-3</v>
      </c>
      <c r="F212" s="24" t="s">
        <v>542</v>
      </c>
    </row>
    <row r="213" spans="1:6" x14ac:dyDescent="0.35">
      <c r="A213" s="21" t="s">
        <v>310</v>
      </c>
      <c r="B213" s="21" t="s">
        <v>325</v>
      </c>
      <c r="C213" s="27">
        <v>809.84</v>
      </c>
      <c r="D213" s="22">
        <v>817.87</v>
      </c>
      <c r="E213" s="23">
        <v>9.8999999999999991E-3</v>
      </c>
      <c r="F213" s="24" t="s">
        <v>542</v>
      </c>
    </row>
    <row r="214" spans="1:6" x14ac:dyDescent="0.35">
      <c r="A214" s="21" t="s">
        <v>310</v>
      </c>
      <c r="B214" s="21" t="s">
        <v>315</v>
      </c>
      <c r="C214" s="22">
        <v>838.59</v>
      </c>
      <c r="D214" s="22">
        <v>842.05</v>
      </c>
      <c r="E214" s="23">
        <v>4.0999999999999995E-3</v>
      </c>
      <c r="F214" s="24" t="s">
        <v>542</v>
      </c>
    </row>
    <row r="215" spans="1:6" x14ac:dyDescent="0.35">
      <c r="A215" s="21" t="s">
        <v>310</v>
      </c>
      <c r="B215" s="21" t="s">
        <v>316</v>
      </c>
      <c r="C215" s="22">
        <v>838.59</v>
      </c>
      <c r="D215" s="22">
        <v>842.05</v>
      </c>
      <c r="E215" s="23">
        <v>4.0999999999999995E-3</v>
      </c>
      <c r="F215" s="24" t="s">
        <v>542</v>
      </c>
    </row>
    <row r="216" spans="1:6" x14ac:dyDescent="0.35">
      <c r="A216" s="21" t="s">
        <v>310</v>
      </c>
      <c r="B216" s="21" t="s">
        <v>319</v>
      </c>
      <c r="C216" s="22">
        <v>838.59</v>
      </c>
      <c r="D216" s="22">
        <v>842.05</v>
      </c>
      <c r="E216" s="23">
        <v>4.0999999999999995E-3</v>
      </c>
      <c r="F216" s="24" t="s">
        <v>542</v>
      </c>
    </row>
    <row r="217" spans="1:6" x14ac:dyDescent="0.35">
      <c r="A217" s="21" t="s">
        <v>310</v>
      </c>
      <c r="B217" s="21" t="s">
        <v>321</v>
      </c>
      <c r="C217" s="22">
        <v>839.41</v>
      </c>
      <c r="D217" s="22">
        <v>845.17</v>
      </c>
      <c r="E217" s="23">
        <v>6.8999999999999999E-3</v>
      </c>
      <c r="F217" s="24" t="s">
        <v>542</v>
      </c>
    </row>
    <row r="218" spans="1:6" x14ac:dyDescent="0.35">
      <c r="A218" s="21" t="s">
        <v>310</v>
      </c>
      <c r="B218" s="21" t="s">
        <v>324</v>
      </c>
      <c r="C218" s="22">
        <v>839.41</v>
      </c>
      <c r="D218" s="22">
        <v>846.07</v>
      </c>
      <c r="E218" s="23">
        <v>7.9000000000000008E-3</v>
      </c>
      <c r="F218" s="24" t="s">
        <v>542</v>
      </c>
    </row>
    <row r="219" spans="1:6" x14ac:dyDescent="0.35">
      <c r="A219" s="21" t="s">
        <v>310</v>
      </c>
      <c r="B219" s="21" t="s">
        <v>317</v>
      </c>
      <c r="C219" s="22">
        <v>838.59</v>
      </c>
      <c r="D219" s="22">
        <v>846.64</v>
      </c>
      <c r="E219" s="23">
        <v>9.5999999999999992E-3</v>
      </c>
      <c r="F219" s="24" t="s">
        <v>542</v>
      </c>
    </row>
    <row r="220" spans="1:6" x14ac:dyDescent="0.35">
      <c r="A220" s="21" t="s">
        <v>310</v>
      </c>
      <c r="B220" s="21" t="s">
        <v>322</v>
      </c>
      <c r="C220" s="22">
        <v>838.59</v>
      </c>
      <c r="D220" s="22">
        <v>846.64</v>
      </c>
      <c r="E220" s="23">
        <v>9.5999999999999992E-3</v>
      </c>
      <c r="F220" s="24" t="s">
        <v>542</v>
      </c>
    </row>
    <row r="221" spans="1:6" x14ac:dyDescent="0.35">
      <c r="A221" s="21" t="s">
        <v>310</v>
      </c>
      <c r="B221" s="21" t="s">
        <v>326</v>
      </c>
      <c r="C221" s="27">
        <v>838.59</v>
      </c>
      <c r="D221" s="22">
        <v>846.64</v>
      </c>
      <c r="E221" s="23">
        <v>9.5999999999999992E-3</v>
      </c>
      <c r="F221" s="24" t="s">
        <v>542</v>
      </c>
    </row>
    <row r="222" spans="1:6" x14ac:dyDescent="0.35">
      <c r="A222" s="21" t="s">
        <v>310</v>
      </c>
      <c r="B222" s="21" t="s">
        <v>327</v>
      </c>
      <c r="C222" s="27">
        <v>838.59</v>
      </c>
      <c r="D222" s="22">
        <v>846.64</v>
      </c>
      <c r="E222" s="23">
        <v>9.5999999999999992E-3</v>
      </c>
      <c r="F222" s="24" t="s">
        <v>542</v>
      </c>
    </row>
    <row r="223" spans="1:6" x14ac:dyDescent="0.35">
      <c r="A223" s="21" t="s">
        <v>310</v>
      </c>
      <c r="B223" s="21" t="s">
        <v>311</v>
      </c>
      <c r="C223" s="22">
        <v>838.59</v>
      </c>
      <c r="D223" s="22" t="s">
        <v>543</v>
      </c>
      <c r="E223" s="23" t="s">
        <v>543</v>
      </c>
      <c r="F223" s="24" t="s">
        <v>545</v>
      </c>
    </row>
    <row r="224" spans="1:6" x14ac:dyDescent="0.35">
      <c r="A224" s="21" t="s">
        <v>310</v>
      </c>
      <c r="B224" s="21" t="s">
        <v>312</v>
      </c>
      <c r="C224" s="22">
        <v>838.59</v>
      </c>
      <c r="D224" s="22" t="s">
        <v>543</v>
      </c>
      <c r="E224" s="23" t="s">
        <v>543</v>
      </c>
      <c r="F224" s="24" t="s">
        <v>545</v>
      </c>
    </row>
    <row r="225" spans="1:6" x14ac:dyDescent="0.35">
      <c r="A225" s="21" t="s">
        <v>310</v>
      </c>
      <c r="B225" s="21" t="s">
        <v>313</v>
      </c>
      <c r="C225" s="22">
        <v>838.59</v>
      </c>
      <c r="D225" s="22" t="s">
        <v>543</v>
      </c>
      <c r="E225" s="23" t="s">
        <v>543</v>
      </c>
      <c r="F225" s="24" t="s">
        <v>545</v>
      </c>
    </row>
    <row r="226" spans="1:6" x14ac:dyDescent="0.35">
      <c r="A226" s="21" t="s">
        <v>310</v>
      </c>
      <c r="B226" s="21" t="s">
        <v>314</v>
      </c>
      <c r="C226" s="22">
        <v>838.59</v>
      </c>
      <c r="D226" s="22" t="s">
        <v>543</v>
      </c>
      <c r="E226" s="23" t="s">
        <v>543</v>
      </c>
      <c r="F226" s="24" t="s">
        <v>545</v>
      </c>
    </row>
    <row r="227" spans="1:6" x14ac:dyDescent="0.35">
      <c r="A227" s="21" t="s">
        <v>328</v>
      </c>
      <c r="B227" s="21" t="s">
        <v>329</v>
      </c>
      <c r="C227" s="27">
        <v>731.9</v>
      </c>
      <c r="D227" s="22">
        <v>744.9</v>
      </c>
      <c r="E227" s="23">
        <v>1.78E-2</v>
      </c>
      <c r="F227" s="24" t="s">
        <v>542</v>
      </c>
    </row>
    <row r="228" spans="1:6" x14ac:dyDescent="0.35">
      <c r="A228" s="21" t="s">
        <v>328</v>
      </c>
      <c r="B228" s="21" t="s">
        <v>330</v>
      </c>
      <c r="C228" s="27">
        <v>731.9</v>
      </c>
      <c r="D228" s="22">
        <v>744.9</v>
      </c>
      <c r="E228" s="23">
        <v>1.78E-2</v>
      </c>
      <c r="F228" s="24" t="s">
        <v>542</v>
      </c>
    </row>
    <row r="229" spans="1:6" x14ac:dyDescent="0.35">
      <c r="A229" s="21" t="s">
        <v>328</v>
      </c>
      <c r="B229" s="21" t="s">
        <v>331</v>
      </c>
      <c r="C229" s="27">
        <v>731.9</v>
      </c>
      <c r="D229" s="22">
        <v>744.9</v>
      </c>
      <c r="E229" s="23">
        <v>1.78E-2</v>
      </c>
      <c r="F229" s="24" t="s">
        <v>542</v>
      </c>
    </row>
    <row r="230" spans="1:6" x14ac:dyDescent="0.35">
      <c r="A230" s="21" t="s">
        <v>328</v>
      </c>
      <c r="B230" s="21" t="s">
        <v>332</v>
      </c>
      <c r="C230" s="27">
        <v>731.9</v>
      </c>
      <c r="D230" s="22">
        <v>744.9</v>
      </c>
      <c r="E230" s="23">
        <v>1.78E-2</v>
      </c>
      <c r="F230" s="24" t="s">
        <v>542</v>
      </c>
    </row>
    <row r="231" spans="1:6" x14ac:dyDescent="0.35">
      <c r="A231" s="21" t="s">
        <v>328</v>
      </c>
      <c r="B231" s="21" t="s">
        <v>333</v>
      </c>
      <c r="C231" s="27">
        <v>731.9</v>
      </c>
      <c r="D231" s="22">
        <v>744.9</v>
      </c>
      <c r="E231" s="23">
        <v>1.78E-2</v>
      </c>
      <c r="F231" s="24" t="s">
        <v>542</v>
      </c>
    </row>
    <row r="232" spans="1:6" x14ac:dyDescent="0.35">
      <c r="A232" s="25" t="s">
        <v>334</v>
      </c>
      <c r="B232" s="25" t="s">
        <v>335</v>
      </c>
      <c r="C232" s="27">
        <v>942.98</v>
      </c>
      <c r="D232" s="22">
        <v>949.23</v>
      </c>
      <c r="E232" s="23">
        <v>6.6E-3</v>
      </c>
      <c r="F232" s="24" t="s">
        <v>542</v>
      </c>
    </row>
    <row r="233" spans="1:6" x14ac:dyDescent="0.35">
      <c r="A233" s="21" t="s">
        <v>334</v>
      </c>
      <c r="B233" s="21" t="s">
        <v>336</v>
      </c>
      <c r="C233" s="22">
        <v>942.98</v>
      </c>
      <c r="D233" s="22">
        <v>949.23</v>
      </c>
      <c r="E233" s="23">
        <v>6.6E-3</v>
      </c>
      <c r="F233" s="24" t="s">
        <v>542</v>
      </c>
    </row>
    <row r="234" spans="1:6" x14ac:dyDescent="0.35">
      <c r="A234" s="21" t="s">
        <v>337</v>
      </c>
      <c r="B234" s="21" t="s">
        <v>338</v>
      </c>
      <c r="C234" s="22">
        <v>868.75</v>
      </c>
      <c r="D234" s="22">
        <v>876.64</v>
      </c>
      <c r="E234" s="23">
        <v>9.1000000000000004E-3</v>
      </c>
      <c r="F234" s="24" t="s">
        <v>542</v>
      </c>
    </row>
    <row r="235" spans="1:6" x14ac:dyDescent="0.35">
      <c r="A235" s="25" t="s">
        <v>574</v>
      </c>
      <c r="B235" s="25" t="s">
        <v>575</v>
      </c>
      <c r="C235" s="27"/>
      <c r="D235" s="22">
        <v>1063.8</v>
      </c>
      <c r="E235" s="23">
        <v>0</v>
      </c>
      <c r="F235" s="24" t="s">
        <v>542</v>
      </c>
    </row>
    <row r="236" spans="1:6" x14ac:dyDescent="0.35">
      <c r="A236" s="21" t="s">
        <v>573</v>
      </c>
      <c r="B236" s="21" t="s">
        <v>95</v>
      </c>
      <c r="C236" s="22">
        <v>883.23</v>
      </c>
      <c r="D236" s="22">
        <v>898.43</v>
      </c>
      <c r="E236" s="23">
        <v>1.72E-2</v>
      </c>
      <c r="F236" s="24" t="s">
        <v>542</v>
      </c>
    </row>
    <row r="237" spans="1:6" x14ac:dyDescent="0.35">
      <c r="A237" s="21" t="s">
        <v>573</v>
      </c>
      <c r="B237" s="21" t="s">
        <v>96</v>
      </c>
      <c r="C237" s="22">
        <v>883.23</v>
      </c>
      <c r="D237" s="22">
        <v>898.43</v>
      </c>
      <c r="E237" s="23">
        <v>1.72E-2</v>
      </c>
      <c r="F237" s="24" t="s">
        <v>542</v>
      </c>
    </row>
    <row r="238" spans="1:6" x14ac:dyDescent="0.35">
      <c r="A238" s="21" t="s">
        <v>573</v>
      </c>
      <c r="B238" s="21" t="s">
        <v>97</v>
      </c>
      <c r="C238" s="22">
        <v>1000.85</v>
      </c>
      <c r="D238" s="22">
        <v>1016.18</v>
      </c>
      <c r="E238" s="23">
        <v>1.5300000000000001E-2</v>
      </c>
      <c r="F238" s="24" t="s">
        <v>542</v>
      </c>
    </row>
    <row r="239" spans="1:6" x14ac:dyDescent="0.35">
      <c r="A239" s="21" t="s">
        <v>339</v>
      </c>
      <c r="B239" s="21" t="s">
        <v>457</v>
      </c>
      <c r="C239" s="22">
        <v>914.36</v>
      </c>
      <c r="D239" s="22">
        <v>934.47</v>
      </c>
      <c r="E239" s="23">
        <v>0</v>
      </c>
      <c r="F239" s="24" t="s">
        <v>542</v>
      </c>
    </row>
    <row r="240" spans="1:6" x14ac:dyDescent="0.35">
      <c r="A240" s="21" t="s">
        <v>339</v>
      </c>
      <c r="B240" s="21" t="s">
        <v>455</v>
      </c>
      <c r="C240" s="22">
        <v>904.21</v>
      </c>
      <c r="D240" s="22">
        <v>936.38</v>
      </c>
      <c r="E240" s="23">
        <v>0</v>
      </c>
      <c r="F240" s="24" t="s">
        <v>542</v>
      </c>
    </row>
    <row r="241" spans="1:6" x14ac:dyDescent="0.35">
      <c r="A241" s="21" t="s">
        <v>339</v>
      </c>
      <c r="B241" s="21" t="s">
        <v>456</v>
      </c>
      <c r="C241" s="22">
        <v>904.21</v>
      </c>
      <c r="D241" s="22">
        <v>936.38</v>
      </c>
      <c r="E241" s="23">
        <v>0</v>
      </c>
      <c r="F241" s="24" t="s">
        <v>542</v>
      </c>
    </row>
    <row r="242" spans="1:6" x14ac:dyDescent="0.35">
      <c r="A242" s="21" t="s">
        <v>339</v>
      </c>
      <c r="B242" s="21" t="s">
        <v>350</v>
      </c>
      <c r="C242" s="27">
        <v>927.5</v>
      </c>
      <c r="D242" s="22">
        <v>946.66</v>
      </c>
      <c r="E242" s="23">
        <v>2.07E-2</v>
      </c>
      <c r="F242" s="24" t="s">
        <v>542</v>
      </c>
    </row>
    <row r="243" spans="1:6" x14ac:dyDescent="0.35">
      <c r="A243" s="21" t="s">
        <v>339</v>
      </c>
      <c r="B243" s="21" t="s">
        <v>370</v>
      </c>
      <c r="C243" s="27">
        <v>935.59</v>
      </c>
      <c r="D243" s="22">
        <v>949.93</v>
      </c>
      <c r="E243" s="23">
        <v>1.5300000000000001E-2</v>
      </c>
      <c r="F243" s="24" t="s">
        <v>542</v>
      </c>
    </row>
    <row r="244" spans="1:6" x14ac:dyDescent="0.35">
      <c r="A244" s="21" t="s">
        <v>339</v>
      </c>
      <c r="B244" s="21" t="s">
        <v>379</v>
      </c>
      <c r="C244" s="27">
        <v>941.25</v>
      </c>
      <c r="D244" s="22">
        <v>958.72</v>
      </c>
      <c r="E244" s="23">
        <v>1.8600000000000002E-2</v>
      </c>
      <c r="F244" s="24" t="s">
        <v>542</v>
      </c>
    </row>
    <row r="245" spans="1:6" x14ac:dyDescent="0.35">
      <c r="A245" s="21" t="s">
        <v>339</v>
      </c>
      <c r="B245" s="21" t="s">
        <v>376</v>
      </c>
      <c r="C245" s="22">
        <v>967.5</v>
      </c>
      <c r="D245" s="22">
        <v>977.06</v>
      </c>
      <c r="E245" s="23">
        <v>9.8999999999999991E-3</v>
      </c>
      <c r="F245" s="24" t="s">
        <v>542</v>
      </c>
    </row>
    <row r="246" spans="1:6" x14ac:dyDescent="0.35">
      <c r="A246" s="21" t="s">
        <v>339</v>
      </c>
      <c r="B246" s="21" t="s">
        <v>377</v>
      </c>
      <c r="C246" s="27">
        <v>967.5</v>
      </c>
      <c r="D246" s="22">
        <v>977.06</v>
      </c>
      <c r="E246" s="23">
        <v>9.8999999999999991E-3</v>
      </c>
      <c r="F246" s="24" t="s">
        <v>542</v>
      </c>
    </row>
    <row r="247" spans="1:6" x14ac:dyDescent="0.35">
      <c r="A247" s="21" t="s">
        <v>339</v>
      </c>
      <c r="B247" s="21" t="s">
        <v>352</v>
      </c>
      <c r="C247" s="22">
        <v>966.29</v>
      </c>
      <c r="D247" s="22">
        <v>981.23</v>
      </c>
      <c r="E247" s="23">
        <v>1.55E-2</v>
      </c>
      <c r="F247" s="24" t="s">
        <v>542</v>
      </c>
    </row>
    <row r="248" spans="1:6" x14ac:dyDescent="0.35">
      <c r="A248" s="21" t="s">
        <v>339</v>
      </c>
      <c r="B248" s="21" t="s">
        <v>355</v>
      </c>
      <c r="C248" s="27">
        <v>966.29</v>
      </c>
      <c r="D248" s="22">
        <v>981.23</v>
      </c>
      <c r="E248" s="23">
        <v>1.55E-2</v>
      </c>
      <c r="F248" s="24" t="s">
        <v>542</v>
      </c>
    </row>
    <row r="249" spans="1:6" x14ac:dyDescent="0.35">
      <c r="A249" s="21" t="s">
        <v>339</v>
      </c>
      <c r="B249" s="21" t="s">
        <v>344</v>
      </c>
      <c r="C249" s="27">
        <v>974.22</v>
      </c>
      <c r="D249" s="22">
        <v>981.27</v>
      </c>
      <c r="E249" s="23">
        <v>7.1999999999999998E-3</v>
      </c>
      <c r="F249" s="24" t="s">
        <v>542</v>
      </c>
    </row>
    <row r="250" spans="1:6" x14ac:dyDescent="0.35">
      <c r="A250" s="21" t="s">
        <v>339</v>
      </c>
      <c r="B250" s="21" t="s">
        <v>367</v>
      </c>
      <c r="C250" s="22">
        <v>968.87</v>
      </c>
      <c r="D250" s="22">
        <v>983.87</v>
      </c>
      <c r="E250" s="23">
        <v>1.55E-2</v>
      </c>
      <c r="F250" s="24" t="s">
        <v>542</v>
      </c>
    </row>
    <row r="251" spans="1:6" x14ac:dyDescent="0.35">
      <c r="A251" s="21" t="s">
        <v>339</v>
      </c>
      <c r="B251" s="21" t="s">
        <v>375</v>
      </c>
      <c r="C251" s="27">
        <v>970</v>
      </c>
      <c r="D251" s="22">
        <v>985</v>
      </c>
      <c r="E251" s="23">
        <v>1.55E-2</v>
      </c>
      <c r="F251" s="24" t="s">
        <v>542</v>
      </c>
    </row>
    <row r="252" spans="1:6" x14ac:dyDescent="0.35">
      <c r="A252" s="21" t="s">
        <v>339</v>
      </c>
      <c r="B252" s="21" t="s">
        <v>357</v>
      </c>
      <c r="C252" s="22">
        <v>976.17</v>
      </c>
      <c r="D252" s="22">
        <v>991.1</v>
      </c>
      <c r="E252" s="23">
        <v>1.5300000000000001E-2</v>
      </c>
      <c r="F252" s="24" t="s">
        <v>542</v>
      </c>
    </row>
    <row r="253" spans="1:6" x14ac:dyDescent="0.35">
      <c r="A253" s="21" t="s">
        <v>339</v>
      </c>
      <c r="B253" s="21" t="s">
        <v>359</v>
      </c>
      <c r="C253" s="27">
        <v>976.17</v>
      </c>
      <c r="D253" s="22">
        <v>991.1</v>
      </c>
      <c r="E253" s="23">
        <v>1.5300000000000001E-2</v>
      </c>
      <c r="F253" s="24" t="s">
        <v>542</v>
      </c>
    </row>
    <row r="254" spans="1:6" x14ac:dyDescent="0.35">
      <c r="A254" s="21" t="s">
        <v>339</v>
      </c>
      <c r="B254" s="21" t="s">
        <v>360</v>
      </c>
      <c r="C254" s="27">
        <v>977.42</v>
      </c>
      <c r="D254" s="22">
        <v>991.1</v>
      </c>
      <c r="E254" s="23">
        <v>1.3999999999999999E-2</v>
      </c>
      <c r="F254" s="24" t="s">
        <v>542</v>
      </c>
    </row>
    <row r="255" spans="1:6" x14ac:dyDescent="0.35">
      <c r="A255" s="21" t="s">
        <v>339</v>
      </c>
      <c r="B255" s="21" t="s">
        <v>365</v>
      </c>
      <c r="C255" s="27">
        <v>976.17</v>
      </c>
      <c r="D255" s="22">
        <v>991.1</v>
      </c>
      <c r="E255" s="23">
        <v>1.5300000000000001E-2</v>
      </c>
      <c r="F255" s="24" t="s">
        <v>542</v>
      </c>
    </row>
    <row r="256" spans="1:6" x14ac:dyDescent="0.35">
      <c r="A256" s="21" t="s">
        <v>339</v>
      </c>
      <c r="B256" s="21" t="s">
        <v>372</v>
      </c>
      <c r="C256" s="27">
        <v>985.92</v>
      </c>
      <c r="D256" s="22">
        <v>993.45</v>
      </c>
      <c r="E256" s="23">
        <v>7.6E-3</v>
      </c>
      <c r="F256" s="24" t="s">
        <v>542</v>
      </c>
    </row>
    <row r="257" spans="1:6" x14ac:dyDescent="0.35">
      <c r="A257" s="21" t="s">
        <v>339</v>
      </c>
      <c r="B257" s="21" t="s">
        <v>368</v>
      </c>
      <c r="C257" s="27">
        <v>977.75</v>
      </c>
      <c r="D257" s="22">
        <v>995.16</v>
      </c>
      <c r="E257" s="23">
        <v>1.78E-2</v>
      </c>
      <c r="F257" s="24" t="s">
        <v>542</v>
      </c>
    </row>
    <row r="258" spans="1:6" x14ac:dyDescent="0.35">
      <c r="A258" s="21" t="s">
        <v>339</v>
      </c>
      <c r="B258" s="21" t="s">
        <v>348</v>
      </c>
      <c r="C258" s="27">
        <v>982.93</v>
      </c>
      <c r="D258" s="22">
        <v>998.61</v>
      </c>
      <c r="E258" s="23">
        <v>1.6E-2</v>
      </c>
      <c r="F258" s="24" t="s">
        <v>542</v>
      </c>
    </row>
    <row r="259" spans="1:6" x14ac:dyDescent="0.35">
      <c r="A259" s="21" t="s">
        <v>339</v>
      </c>
      <c r="B259" s="21" t="s">
        <v>349</v>
      </c>
      <c r="C259" s="27">
        <v>982.93</v>
      </c>
      <c r="D259" s="22">
        <v>998.61</v>
      </c>
      <c r="E259" s="23">
        <v>1.6E-2</v>
      </c>
      <c r="F259" s="24" t="s">
        <v>542</v>
      </c>
    </row>
    <row r="260" spans="1:6" x14ac:dyDescent="0.35">
      <c r="A260" s="21" t="s">
        <v>339</v>
      </c>
      <c r="B260" s="21" t="s">
        <v>364</v>
      </c>
      <c r="C260" s="27">
        <v>982.93</v>
      </c>
      <c r="D260" s="22">
        <v>998.61</v>
      </c>
      <c r="E260" s="23">
        <v>1.6E-2</v>
      </c>
      <c r="F260" s="24" t="s">
        <v>542</v>
      </c>
    </row>
    <row r="261" spans="1:6" x14ac:dyDescent="0.35">
      <c r="A261" s="21" t="s">
        <v>339</v>
      </c>
      <c r="B261" s="21" t="s">
        <v>371</v>
      </c>
      <c r="C261" s="27">
        <v>982.93</v>
      </c>
      <c r="D261" s="22">
        <v>998.61</v>
      </c>
      <c r="E261" s="23">
        <v>1.6E-2</v>
      </c>
      <c r="F261" s="24" t="s">
        <v>542</v>
      </c>
    </row>
    <row r="262" spans="1:6" x14ac:dyDescent="0.35">
      <c r="A262" s="21" t="s">
        <v>339</v>
      </c>
      <c r="B262" s="21" t="s">
        <v>358</v>
      </c>
      <c r="C262" s="22">
        <v>989.07</v>
      </c>
      <c r="D262" s="22">
        <v>998.86</v>
      </c>
      <c r="E262" s="23">
        <v>9.8999999999999991E-3</v>
      </c>
      <c r="F262" s="24" t="s">
        <v>542</v>
      </c>
    </row>
    <row r="263" spans="1:6" x14ac:dyDescent="0.35">
      <c r="A263" s="21" t="s">
        <v>339</v>
      </c>
      <c r="B263" s="21" t="s">
        <v>361</v>
      </c>
      <c r="C263" s="22">
        <v>989.07</v>
      </c>
      <c r="D263" s="22">
        <v>998.86</v>
      </c>
      <c r="E263" s="23">
        <v>9.8999999999999991E-3</v>
      </c>
      <c r="F263" s="24" t="s">
        <v>542</v>
      </c>
    </row>
    <row r="264" spans="1:6" x14ac:dyDescent="0.35">
      <c r="A264" s="21" t="s">
        <v>339</v>
      </c>
      <c r="B264" s="21" t="s">
        <v>341</v>
      </c>
      <c r="C264" s="22">
        <v>984.33</v>
      </c>
      <c r="D264" s="22">
        <v>999.62</v>
      </c>
      <c r="E264" s="23">
        <v>1.55E-2</v>
      </c>
      <c r="F264" s="24" t="s">
        <v>542</v>
      </c>
    </row>
    <row r="265" spans="1:6" x14ac:dyDescent="0.35">
      <c r="A265" s="21" t="s">
        <v>339</v>
      </c>
      <c r="B265" s="21" t="s">
        <v>354</v>
      </c>
      <c r="C265" s="27">
        <v>984.33</v>
      </c>
      <c r="D265" s="22">
        <v>999.62</v>
      </c>
      <c r="E265" s="23">
        <v>1.55E-2</v>
      </c>
      <c r="F265" s="24" t="s">
        <v>542</v>
      </c>
    </row>
    <row r="266" spans="1:6" x14ac:dyDescent="0.35">
      <c r="A266" s="21" t="s">
        <v>339</v>
      </c>
      <c r="B266" s="21" t="s">
        <v>369</v>
      </c>
      <c r="C266" s="27">
        <v>983.58</v>
      </c>
      <c r="D266" s="22">
        <v>999.83</v>
      </c>
      <c r="E266" s="23">
        <v>1.6500000000000001E-2</v>
      </c>
      <c r="F266" s="24" t="s">
        <v>542</v>
      </c>
    </row>
    <row r="267" spans="1:6" x14ac:dyDescent="0.35">
      <c r="A267" s="21" t="s">
        <v>339</v>
      </c>
      <c r="B267" s="21" t="s">
        <v>374</v>
      </c>
      <c r="C267" s="27">
        <v>995.22</v>
      </c>
      <c r="D267" s="22">
        <v>999.85</v>
      </c>
      <c r="E267" s="23">
        <v>4.6999999999999993E-3</v>
      </c>
      <c r="F267" s="24" t="s">
        <v>542</v>
      </c>
    </row>
    <row r="268" spans="1:6" x14ac:dyDescent="0.35">
      <c r="A268" s="21" t="s">
        <v>339</v>
      </c>
      <c r="B268" s="21" t="s">
        <v>356</v>
      </c>
      <c r="C268" s="27">
        <v>996.25</v>
      </c>
      <c r="D268" s="22">
        <v>1002.5</v>
      </c>
      <c r="E268" s="23">
        <v>6.3E-3</v>
      </c>
      <c r="F268" s="24" t="s">
        <v>542</v>
      </c>
    </row>
    <row r="269" spans="1:6" x14ac:dyDescent="0.35">
      <c r="A269" s="21" t="s">
        <v>339</v>
      </c>
      <c r="B269" s="21" t="s">
        <v>342</v>
      </c>
      <c r="C269" s="22">
        <v>879.83</v>
      </c>
      <c r="D269" s="22">
        <v>1002.6</v>
      </c>
      <c r="E269" s="23">
        <v>0.13953831990270843</v>
      </c>
      <c r="F269" s="24" t="s">
        <v>542</v>
      </c>
    </row>
    <row r="270" spans="1:6" x14ac:dyDescent="0.35">
      <c r="A270" s="21" t="s">
        <v>339</v>
      </c>
      <c r="B270" s="21" t="s">
        <v>351</v>
      </c>
      <c r="C270" s="22">
        <v>998.75</v>
      </c>
      <c r="D270" s="22">
        <v>1004.19</v>
      </c>
      <c r="E270" s="23">
        <v>5.4000000000000003E-3</v>
      </c>
      <c r="F270" s="24" t="s">
        <v>542</v>
      </c>
    </row>
    <row r="271" spans="1:6" x14ac:dyDescent="0.35">
      <c r="A271" s="21" t="s">
        <v>339</v>
      </c>
      <c r="B271" s="21" t="s">
        <v>353</v>
      </c>
      <c r="C271" s="27">
        <v>995</v>
      </c>
      <c r="D271" s="22">
        <v>1004.19</v>
      </c>
      <c r="E271" s="23">
        <v>9.1999999999999998E-3</v>
      </c>
      <c r="F271" s="24" t="s">
        <v>542</v>
      </c>
    </row>
    <row r="272" spans="1:6" x14ac:dyDescent="0.35">
      <c r="A272" s="21" t="s">
        <v>339</v>
      </c>
      <c r="B272" s="21" t="s">
        <v>362</v>
      </c>
      <c r="C272" s="27">
        <v>1000</v>
      </c>
      <c r="D272" s="22">
        <v>1004.19</v>
      </c>
      <c r="E272" s="23">
        <v>4.1999999999999997E-3</v>
      </c>
      <c r="F272" s="24" t="s">
        <v>542</v>
      </c>
    </row>
    <row r="273" spans="1:6" x14ac:dyDescent="0.35">
      <c r="A273" s="21" t="s">
        <v>339</v>
      </c>
      <c r="B273" s="21" t="s">
        <v>366</v>
      </c>
      <c r="C273" s="22">
        <v>986.25</v>
      </c>
      <c r="D273" s="22">
        <v>1006.69</v>
      </c>
      <c r="E273" s="23">
        <v>2.07E-2</v>
      </c>
      <c r="F273" s="24" t="s">
        <v>542</v>
      </c>
    </row>
    <row r="274" spans="1:6" x14ac:dyDescent="0.35">
      <c r="A274" s="21" t="s">
        <v>339</v>
      </c>
      <c r="B274" s="21" t="s">
        <v>343</v>
      </c>
      <c r="C274" s="22">
        <v>999.12</v>
      </c>
      <c r="D274" s="22">
        <v>1008.95</v>
      </c>
      <c r="E274" s="23">
        <v>9.7999999999999997E-3</v>
      </c>
      <c r="F274" s="24" t="s">
        <v>542</v>
      </c>
    </row>
    <row r="275" spans="1:6" x14ac:dyDescent="0.35">
      <c r="A275" s="21" t="s">
        <v>339</v>
      </c>
      <c r="B275" s="21" t="s">
        <v>373</v>
      </c>
      <c r="C275" s="27">
        <v>999.12</v>
      </c>
      <c r="D275" s="22">
        <v>1008.95</v>
      </c>
      <c r="E275" s="23">
        <v>9.7999999999999997E-3</v>
      </c>
      <c r="F275" s="24" t="s">
        <v>542</v>
      </c>
    </row>
    <row r="276" spans="1:6" x14ac:dyDescent="0.35">
      <c r="A276" s="21" t="s">
        <v>339</v>
      </c>
      <c r="B276" s="21" t="s">
        <v>346</v>
      </c>
      <c r="C276" s="27">
        <v>1012.5</v>
      </c>
      <c r="D276" s="22">
        <v>1022.86</v>
      </c>
      <c r="E276" s="23">
        <v>1.0200000000000001E-2</v>
      </c>
      <c r="F276" s="24" t="s">
        <v>542</v>
      </c>
    </row>
    <row r="277" spans="1:6" x14ac:dyDescent="0.35">
      <c r="A277" s="21" t="s">
        <v>339</v>
      </c>
      <c r="B277" s="21" t="s">
        <v>345</v>
      </c>
      <c r="C277" s="27">
        <v>1069.44</v>
      </c>
      <c r="D277" s="22">
        <v>1082.5899999999999</v>
      </c>
      <c r="E277" s="23">
        <v>1.23E-2</v>
      </c>
      <c r="F277" s="24" t="s">
        <v>542</v>
      </c>
    </row>
    <row r="278" spans="1:6" x14ac:dyDescent="0.35">
      <c r="A278" s="21" t="s">
        <v>339</v>
      </c>
      <c r="B278" s="21" t="s">
        <v>340</v>
      </c>
      <c r="C278" s="22">
        <v>1099.67</v>
      </c>
      <c r="D278" s="22">
        <v>1115.9100000000001</v>
      </c>
      <c r="E278" s="23">
        <v>1.4800000000000001E-2</v>
      </c>
      <c r="F278" s="24" t="s">
        <v>542</v>
      </c>
    </row>
    <row r="279" spans="1:6" x14ac:dyDescent="0.35">
      <c r="A279" s="21" t="s">
        <v>339</v>
      </c>
      <c r="B279" s="21" t="s">
        <v>363</v>
      </c>
      <c r="C279" s="27">
        <v>1122.26</v>
      </c>
      <c r="D279" s="22">
        <v>1137.1500000000001</v>
      </c>
      <c r="E279" s="23">
        <v>1.3300000000000001E-2</v>
      </c>
      <c r="F279" s="24" t="s">
        <v>542</v>
      </c>
    </row>
    <row r="280" spans="1:6" x14ac:dyDescent="0.35">
      <c r="A280" s="21" t="s">
        <v>339</v>
      </c>
      <c r="B280" s="21" t="s">
        <v>347</v>
      </c>
      <c r="C280" s="27">
        <v>1154.76</v>
      </c>
      <c r="D280" s="22">
        <v>1191.8399999999999</v>
      </c>
      <c r="E280" s="23">
        <v>3.2099999999999997E-2</v>
      </c>
      <c r="F280" s="24" t="s">
        <v>544</v>
      </c>
    </row>
    <row r="281" spans="1:6" x14ac:dyDescent="0.35">
      <c r="A281" s="21" t="s">
        <v>339</v>
      </c>
      <c r="B281" s="21" t="s">
        <v>378</v>
      </c>
      <c r="C281" s="27">
        <v>999.3</v>
      </c>
      <c r="D281" s="22" t="s">
        <v>543</v>
      </c>
      <c r="E281" s="23" t="s">
        <v>543</v>
      </c>
      <c r="F281" s="24" t="s">
        <v>545</v>
      </c>
    </row>
    <row r="282" spans="1:6" x14ac:dyDescent="0.35">
      <c r="A282" s="21" t="s">
        <v>339</v>
      </c>
      <c r="B282" s="21" t="s">
        <v>380</v>
      </c>
      <c r="C282" s="22">
        <v>1021.25</v>
      </c>
      <c r="D282" s="22" t="s">
        <v>543</v>
      </c>
      <c r="E282" s="23" t="s">
        <v>543</v>
      </c>
      <c r="F282" s="24" t="s">
        <v>545</v>
      </c>
    </row>
    <row r="283" spans="1:6" x14ac:dyDescent="0.35">
      <c r="A283" s="21" t="s">
        <v>339</v>
      </c>
      <c r="B283" s="21" t="s">
        <v>458</v>
      </c>
      <c r="C283" s="22">
        <v>959.3</v>
      </c>
      <c r="D283" s="22" t="s">
        <v>543</v>
      </c>
      <c r="E283" s="23" t="s">
        <v>543</v>
      </c>
      <c r="F283" s="24" t="s">
        <v>545</v>
      </c>
    </row>
    <row r="284" spans="1:6" x14ac:dyDescent="0.35">
      <c r="A284" s="21" t="s">
        <v>381</v>
      </c>
      <c r="B284" s="21" t="s">
        <v>382</v>
      </c>
      <c r="C284" s="27">
        <v>846.03</v>
      </c>
      <c r="D284" s="22">
        <v>840.61</v>
      </c>
      <c r="E284" s="23">
        <v>-6.4000000000000003E-3</v>
      </c>
      <c r="F284" s="24" t="s">
        <v>542</v>
      </c>
    </row>
    <row r="285" spans="1:6" x14ac:dyDescent="0.35">
      <c r="A285" s="21" t="s">
        <v>381</v>
      </c>
      <c r="B285" s="21" t="s">
        <v>383</v>
      </c>
      <c r="C285" s="27">
        <v>874.92</v>
      </c>
      <c r="D285" s="22">
        <v>869.42</v>
      </c>
      <c r="E285" s="23">
        <v>-6.3E-3</v>
      </c>
      <c r="F285" s="24" t="s">
        <v>542</v>
      </c>
    </row>
    <row r="286" spans="1:6" x14ac:dyDescent="0.35">
      <c r="A286" s="21" t="s">
        <v>381</v>
      </c>
      <c r="B286" s="21" t="s">
        <v>384</v>
      </c>
      <c r="C286" s="27">
        <v>874.92</v>
      </c>
      <c r="D286" s="22">
        <v>869.42</v>
      </c>
      <c r="E286" s="23">
        <v>-6.3E-3</v>
      </c>
      <c r="F286" s="24" t="s">
        <v>542</v>
      </c>
    </row>
    <row r="287" spans="1:6" x14ac:dyDescent="0.35">
      <c r="A287" s="21" t="s">
        <v>381</v>
      </c>
      <c r="B287" s="21" t="s">
        <v>385</v>
      </c>
      <c r="C287" s="27">
        <v>903.14</v>
      </c>
      <c r="D287" s="22">
        <v>897.4</v>
      </c>
      <c r="E287" s="23">
        <v>-6.4000000000000003E-3</v>
      </c>
      <c r="F287" s="24" t="s">
        <v>542</v>
      </c>
    </row>
    <row r="288" spans="1:6" x14ac:dyDescent="0.35">
      <c r="A288" s="21" t="s">
        <v>386</v>
      </c>
      <c r="B288" s="21" t="s">
        <v>387</v>
      </c>
      <c r="C288" s="22">
        <v>630.94000000000005</v>
      </c>
      <c r="D288" s="22">
        <v>630.94000000000005</v>
      </c>
      <c r="E288" s="23">
        <v>0</v>
      </c>
      <c r="F288" s="24" t="s">
        <v>542</v>
      </c>
    </row>
    <row r="289" spans="1:6" x14ac:dyDescent="0.35">
      <c r="A289" s="21" t="s">
        <v>388</v>
      </c>
      <c r="B289" s="21" t="s">
        <v>389</v>
      </c>
      <c r="C289" s="22">
        <v>938.57</v>
      </c>
      <c r="D289" s="22">
        <v>960.89</v>
      </c>
      <c r="E289" s="23">
        <v>2.3799999999999998E-2</v>
      </c>
      <c r="F289" s="24" t="s">
        <v>542</v>
      </c>
    </row>
    <row r="290" spans="1:6" x14ac:dyDescent="0.35">
      <c r="A290" s="21" t="s">
        <v>388</v>
      </c>
      <c r="B290" s="21" t="s">
        <v>390</v>
      </c>
      <c r="C290" s="22">
        <v>938.57</v>
      </c>
      <c r="D290" s="22">
        <v>960.89</v>
      </c>
      <c r="E290" s="23">
        <v>2.3799999999999998E-2</v>
      </c>
      <c r="F290" s="24" t="s">
        <v>542</v>
      </c>
    </row>
    <row r="291" spans="1:6" x14ac:dyDescent="0.35">
      <c r="A291" s="21" t="s">
        <v>388</v>
      </c>
      <c r="B291" s="21" t="s">
        <v>391</v>
      </c>
      <c r="C291" s="22">
        <v>938.57</v>
      </c>
      <c r="D291" s="22">
        <v>960.89</v>
      </c>
      <c r="E291" s="23">
        <v>2.3799999999999998E-2</v>
      </c>
      <c r="F291" s="24" t="s">
        <v>542</v>
      </c>
    </row>
    <row r="292" spans="1:6" x14ac:dyDescent="0.35">
      <c r="A292" s="21" t="s">
        <v>388</v>
      </c>
      <c r="B292" s="21" t="s">
        <v>393</v>
      </c>
      <c r="C292" s="22">
        <v>938.57</v>
      </c>
      <c r="D292" s="22">
        <v>960.89</v>
      </c>
      <c r="E292" s="23">
        <v>2.3799999999999998E-2</v>
      </c>
      <c r="F292" s="24" t="s">
        <v>542</v>
      </c>
    </row>
    <row r="293" spans="1:6" x14ac:dyDescent="0.35">
      <c r="A293" s="21" t="s">
        <v>388</v>
      </c>
      <c r="B293" s="21" t="s">
        <v>394</v>
      </c>
      <c r="C293" s="22">
        <v>938.57</v>
      </c>
      <c r="D293" s="22">
        <v>960.89</v>
      </c>
      <c r="E293" s="23">
        <v>2.3799999999999998E-2</v>
      </c>
      <c r="F293" s="24" t="s">
        <v>542</v>
      </c>
    </row>
    <row r="294" spans="1:6" x14ac:dyDescent="0.35">
      <c r="A294" s="21" t="s">
        <v>388</v>
      </c>
      <c r="B294" s="21" t="s">
        <v>392</v>
      </c>
      <c r="C294" s="22">
        <v>938.57</v>
      </c>
      <c r="D294" s="22" t="s">
        <v>543</v>
      </c>
      <c r="E294" s="23" t="s">
        <v>543</v>
      </c>
      <c r="F294" s="24" t="s">
        <v>545</v>
      </c>
    </row>
    <row r="295" spans="1:6" x14ac:dyDescent="0.35">
      <c r="A295" s="21" t="s">
        <v>395</v>
      </c>
      <c r="B295" s="21" t="s">
        <v>398</v>
      </c>
      <c r="C295" s="22">
        <v>761.32</v>
      </c>
      <c r="D295" s="22">
        <v>776.63</v>
      </c>
      <c r="E295" s="23">
        <v>2.0099999999999996E-2</v>
      </c>
      <c r="F295" s="24" t="s">
        <v>542</v>
      </c>
    </row>
    <row r="296" spans="1:6" x14ac:dyDescent="0.35">
      <c r="A296" s="21" t="s">
        <v>395</v>
      </c>
      <c r="B296" s="21" t="s">
        <v>396</v>
      </c>
      <c r="C296" s="22">
        <v>775.36</v>
      </c>
      <c r="D296" s="22" t="s">
        <v>543</v>
      </c>
      <c r="E296" s="23" t="s">
        <v>543</v>
      </c>
      <c r="F296" s="24" t="s">
        <v>545</v>
      </c>
    </row>
    <row r="297" spans="1:6" x14ac:dyDescent="0.35">
      <c r="A297" s="21" t="s">
        <v>395</v>
      </c>
      <c r="B297" s="21" t="s">
        <v>397</v>
      </c>
      <c r="C297" s="22">
        <v>775.36</v>
      </c>
      <c r="D297" s="22" t="s">
        <v>543</v>
      </c>
      <c r="E297" s="23" t="s">
        <v>543</v>
      </c>
      <c r="F297" s="24" t="s">
        <v>545</v>
      </c>
    </row>
    <row r="298" spans="1:6" x14ac:dyDescent="0.35">
      <c r="A298" s="21" t="s">
        <v>395</v>
      </c>
      <c r="B298" s="21" t="s">
        <v>399</v>
      </c>
      <c r="C298" s="22">
        <v>940</v>
      </c>
      <c r="D298" s="22" t="s">
        <v>543</v>
      </c>
      <c r="E298" s="23" t="s">
        <v>543</v>
      </c>
      <c r="F298" s="24" t="s">
        <v>545</v>
      </c>
    </row>
    <row r="299" spans="1:6" x14ac:dyDescent="0.35">
      <c r="A299" s="21" t="s">
        <v>400</v>
      </c>
      <c r="B299" s="21" t="s">
        <v>401</v>
      </c>
      <c r="C299" s="22">
        <v>808.81</v>
      </c>
      <c r="D299" s="22">
        <v>808.81</v>
      </c>
      <c r="E299" s="23">
        <v>0</v>
      </c>
      <c r="F299" s="24" t="s">
        <v>542</v>
      </c>
    </row>
    <row r="300" spans="1:6" x14ac:dyDescent="0.35">
      <c r="A300" s="21" t="s">
        <v>400</v>
      </c>
      <c r="B300" s="21" t="s">
        <v>402</v>
      </c>
      <c r="C300" s="22">
        <v>808.81</v>
      </c>
      <c r="D300" s="22">
        <v>808.81</v>
      </c>
      <c r="E300" s="23">
        <v>0</v>
      </c>
      <c r="F300" s="24" t="s">
        <v>542</v>
      </c>
    </row>
    <row r="301" spans="1:6" x14ac:dyDescent="0.35">
      <c r="A301" s="21" t="s">
        <v>400</v>
      </c>
      <c r="B301" s="21" t="s">
        <v>403</v>
      </c>
      <c r="C301" s="22">
        <v>808.81</v>
      </c>
      <c r="D301" s="22">
        <v>808.81</v>
      </c>
      <c r="E301" s="23">
        <v>0</v>
      </c>
      <c r="F301" s="24" t="s">
        <v>542</v>
      </c>
    </row>
    <row r="302" spans="1:6" x14ac:dyDescent="0.35">
      <c r="A302" s="21" t="s">
        <v>404</v>
      </c>
      <c r="B302" s="21" t="s">
        <v>405</v>
      </c>
      <c r="C302" s="22">
        <v>870.68</v>
      </c>
      <c r="D302" s="22">
        <v>894.35</v>
      </c>
      <c r="E302" s="23">
        <v>2.7200000000000002E-2</v>
      </c>
      <c r="F302" s="24" t="s">
        <v>542</v>
      </c>
    </row>
    <row r="303" spans="1:6" x14ac:dyDescent="0.35">
      <c r="A303" s="21" t="s">
        <v>406</v>
      </c>
      <c r="B303" s="21" t="s">
        <v>407</v>
      </c>
      <c r="C303" s="22">
        <v>875</v>
      </c>
      <c r="D303" s="22" t="s">
        <v>543</v>
      </c>
      <c r="E303" s="23" t="s">
        <v>543</v>
      </c>
      <c r="F303" s="24" t="s">
        <v>545</v>
      </c>
    </row>
    <row r="304" spans="1:6" x14ac:dyDescent="0.35">
      <c r="A304" s="21" t="s">
        <v>408</v>
      </c>
      <c r="B304" s="21" t="s">
        <v>412</v>
      </c>
      <c r="C304" s="22">
        <v>819.25</v>
      </c>
      <c r="D304" s="22">
        <v>829.4</v>
      </c>
      <c r="E304" s="23">
        <v>1.24E-2</v>
      </c>
      <c r="F304" s="24" t="s">
        <v>542</v>
      </c>
    </row>
    <row r="305" spans="1:6" x14ac:dyDescent="0.35">
      <c r="A305" s="21" t="s">
        <v>408</v>
      </c>
      <c r="B305" s="21" t="s">
        <v>414</v>
      </c>
      <c r="C305" s="22">
        <v>863.45</v>
      </c>
      <c r="D305" s="22">
        <v>872.2</v>
      </c>
      <c r="E305" s="23">
        <v>1.01E-2</v>
      </c>
      <c r="F305" s="24" t="s">
        <v>542</v>
      </c>
    </row>
    <row r="306" spans="1:6" x14ac:dyDescent="0.35">
      <c r="A306" s="21" t="s">
        <v>408</v>
      </c>
      <c r="B306" s="21" t="s">
        <v>413</v>
      </c>
      <c r="C306" s="22">
        <v>879.83</v>
      </c>
      <c r="D306" s="22">
        <v>888.81</v>
      </c>
      <c r="E306" s="23">
        <v>1.0200000000000001E-2</v>
      </c>
      <c r="F306" s="24" t="s">
        <v>542</v>
      </c>
    </row>
    <row r="307" spans="1:6" x14ac:dyDescent="0.35">
      <c r="A307" s="21" t="s">
        <v>408</v>
      </c>
      <c r="B307" s="21" t="s">
        <v>410</v>
      </c>
      <c r="C307" s="22">
        <v>897.07</v>
      </c>
      <c r="D307" s="22">
        <v>903.32</v>
      </c>
      <c r="E307" s="23">
        <v>6.9999999999999993E-3</v>
      </c>
      <c r="F307" s="24" t="s">
        <v>542</v>
      </c>
    </row>
    <row r="308" spans="1:6" x14ac:dyDescent="0.35">
      <c r="A308" s="21" t="s">
        <v>408</v>
      </c>
      <c r="B308" s="21" t="s">
        <v>409</v>
      </c>
      <c r="C308" s="22">
        <v>918.25</v>
      </c>
      <c r="D308" s="22">
        <v>925.75</v>
      </c>
      <c r="E308" s="23">
        <v>8.199999999999999E-3</v>
      </c>
      <c r="F308" s="24" t="s">
        <v>542</v>
      </c>
    </row>
    <row r="309" spans="1:6" x14ac:dyDescent="0.35">
      <c r="A309" s="21" t="s">
        <v>408</v>
      </c>
      <c r="B309" s="21" t="s">
        <v>411</v>
      </c>
      <c r="C309" s="22">
        <v>918.25</v>
      </c>
      <c r="D309" s="22">
        <v>925.75</v>
      </c>
      <c r="E309" s="23">
        <v>8.199999999999999E-3</v>
      </c>
      <c r="F309" s="24" t="s">
        <v>542</v>
      </c>
    </row>
    <row r="310" spans="1:6" x14ac:dyDescent="0.35">
      <c r="A310" s="21" t="s">
        <v>415</v>
      </c>
      <c r="B310" s="21" t="s">
        <v>416</v>
      </c>
      <c r="C310" s="22">
        <v>923.47</v>
      </c>
      <c r="D310" s="22">
        <v>932.51</v>
      </c>
      <c r="E310" s="23">
        <v>9.7999999999999997E-3</v>
      </c>
      <c r="F310" s="24" t="s">
        <v>542</v>
      </c>
    </row>
    <row r="311" spans="1:6" x14ac:dyDescent="0.35">
      <c r="A311" s="21" t="s">
        <v>415</v>
      </c>
      <c r="B311" s="21" t="s">
        <v>417</v>
      </c>
      <c r="C311" s="22">
        <v>923.47</v>
      </c>
      <c r="D311" s="22" t="s">
        <v>543</v>
      </c>
      <c r="E311" s="23" t="s">
        <v>543</v>
      </c>
      <c r="F311" s="24" t="s">
        <v>545</v>
      </c>
    </row>
    <row r="312" spans="1:6" x14ac:dyDescent="0.35">
      <c r="A312" s="21" t="s">
        <v>418</v>
      </c>
      <c r="B312" s="21" t="s">
        <v>419</v>
      </c>
      <c r="C312" s="22">
        <v>795.47</v>
      </c>
      <c r="D312" s="22">
        <v>807.97</v>
      </c>
      <c r="E312" s="23">
        <v>1.5700000000000002E-2</v>
      </c>
      <c r="F312" s="24" t="s">
        <v>542</v>
      </c>
    </row>
    <row r="313" spans="1:6" x14ac:dyDescent="0.35">
      <c r="A313" s="21" t="s">
        <v>420</v>
      </c>
      <c r="B313" s="21" t="s">
        <v>421</v>
      </c>
      <c r="C313" s="22">
        <v>855.73</v>
      </c>
      <c r="D313" s="22">
        <v>880.73</v>
      </c>
      <c r="E313" s="23">
        <v>2.92E-2</v>
      </c>
      <c r="F313" s="24" t="s">
        <v>542</v>
      </c>
    </row>
    <row r="314" spans="1:6" x14ac:dyDescent="0.35">
      <c r="A314" s="21" t="s">
        <v>420</v>
      </c>
      <c r="B314" s="21" t="s">
        <v>422</v>
      </c>
      <c r="C314" s="22">
        <v>855.73</v>
      </c>
      <c r="D314" s="22">
        <v>880.73</v>
      </c>
      <c r="E314" s="23">
        <v>2.92E-2</v>
      </c>
      <c r="F314" s="24" t="s">
        <v>542</v>
      </c>
    </row>
    <row r="315" spans="1:6" x14ac:dyDescent="0.35">
      <c r="A315" s="21" t="s">
        <v>420</v>
      </c>
      <c r="B315" s="21" t="s">
        <v>423</v>
      </c>
      <c r="C315" s="22">
        <v>855.73</v>
      </c>
      <c r="D315" s="22">
        <v>880.73</v>
      </c>
      <c r="E315" s="23">
        <v>2.92E-2</v>
      </c>
      <c r="F315" s="24" t="s">
        <v>542</v>
      </c>
    </row>
    <row r="316" spans="1:6" x14ac:dyDescent="0.35">
      <c r="A316" s="21" t="s">
        <v>424</v>
      </c>
      <c r="B316" s="21" t="s">
        <v>425</v>
      </c>
      <c r="C316" s="22">
        <v>682.5</v>
      </c>
      <c r="D316" s="22" t="s">
        <v>543</v>
      </c>
      <c r="E316" s="23" t="s">
        <v>543</v>
      </c>
      <c r="F316" s="24" t="s">
        <v>545</v>
      </c>
    </row>
    <row r="317" spans="1:6" x14ac:dyDescent="0.35">
      <c r="A317" s="21" t="s">
        <v>426</v>
      </c>
      <c r="B317" s="21" t="s">
        <v>427</v>
      </c>
      <c r="C317" s="22">
        <v>813.31</v>
      </c>
      <c r="D317" s="22">
        <v>825.9</v>
      </c>
      <c r="E317" s="23">
        <v>1.55E-2</v>
      </c>
      <c r="F317" s="24" t="s">
        <v>542</v>
      </c>
    </row>
    <row r="318" spans="1:6" x14ac:dyDescent="0.35">
      <c r="A318" s="21" t="s">
        <v>428</v>
      </c>
      <c r="B318" s="21" t="s">
        <v>429</v>
      </c>
      <c r="C318" s="22">
        <v>883.65</v>
      </c>
      <c r="D318" s="22">
        <v>895.64</v>
      </c>
      <c r="E318" s="23">
        <v>1.3600000000000001E-2</v>
      </c>
      <c r="F318" s="24" t="s">
        <v>544</v>
      </c>
    </row>
    <row r="319" spans="1:6" x14ac:dyDescent="0.35">
      <c r="A319" s="21" t="s">
        <v>430</v>
      </c>
      <c r="B319" s="21" t="s">
        <v>431</v>
      </c>
      <c r="C319" s="22">
        <v>822.27</v>
      </c>
      <c r="D319" s="22">
        <v>835.45</v>
      </c>
      <c r="E319" s="23">
        <v>1.6E-2</v>
      </c>
      <c r="F319" s="24" t="s">
        <v>544</v>
      </c>
    </row>
    <row r="320" spans="1:6" x14ac:dyDescent="0.35">
      <c r="A320" s="21" t="s">
        <v>432</v>
      </c>
      <c r="B320" s="21" t="s">
        <v>435</v>
      </c>
      <c r="C320" s="22">
        <v>848.24</v>
      </c>
      <c r="D320" s="22">
        <v>865.59</v>
      </c>
      <c r="E320" s="23">
        <v>2.0499999999999997E-2</v>
      </c>
      <c r="F320" s="24" t="s">
        <v>542</v>
      </c>
    </row>
    <row r="321" spans="1:6" x14ac:dyDescent="0.35">
      <c r="A321" s="21" t="s">
        <v>432</v>
      </c>
      <c r="B321" s="21" t="s">
        <v>433</v>
      </c>
      <c r="C321" s="22">
        <v>998.53</v>
      </c>
      <c r="D321" s="22">
        <v>998.53</v>
      </c>
      <c r="E321" s="23">
        <v>0</v>
      </c>
      <c r="F321" s="24" t="s">
        <v>542</v>
      </c>
    </row>
    <row r="322" spans="1:6" x14ac:dyDescent="0.35">
      <c r="A322" s="21" t="s">
        <v>432</v>
      </c>
      <c r="B322" s="21" t="s">
        <v>434</v>
      </c>
      <c r="C322" s="22">
        <v>1054.53</v>
      </c>
      <c r="D322" s="22">
        <v>1054.53</v>
      </c>
      <c r="E322" s="23">
        <v>0</v>
      </c>
      <c r="F322" s="24" t="s">
        <v>542</v>
      </c>
    </row>
    <row r="323" spans="1:6" x14ac:dyDescent="0.35">
      <c r="A323" s="21" t="s">
        <v>436</v>
      </c>
      <c r="B323" s="21" t="s">
        <v>438</v>
      </c>
      <c r="C323" s="22">
        <v>0</v>
      </c>
      <c r="D323" s="22"/>
      <c r="E323" s="23"/>
      <c r="F323" s="24" t="s">
        <v>542</v>
      </c>
    </row>
    <row r="324" spans="1:6" x14ac:dyDescent="0.35">
      <c r="A324" s="21" t="s">
        <v>436</v>
      </c>
      <c r="B324" s="21" t="s">
        <v>437</v>
      </c>
      <c r="C324" s="22">
        <v>841.81</v>
      </c>
      <c r="D324" s="22">
        <v>864.05</v>
      </c>
      <c r="E324" s="23">
        <v>2.64E-2</v>
      </c>
      <c r="F324" s="24" t="s">
        <v>544</v>
      </c>
    </row>
    <row r="325" spans="1:6" x14ac:dyDescent="0.35">
      <c r="A325" s="21" t="s">
        <v>436</v>
      </c>
      <c r="B325" s="21" t="s">
        <v>439</v>
      </c>
      <c r="C325" s="22">
        <v>841.81</v>
      </c>
      <c r="D325" s="22">
        <v>864.05</v>
      </c>
      <c r="E325" s="23">
        <v>2.64E-2</v>
      </c>
      <c r="F325" s="24" t="s">
        <v>544</v>
      </c>
    </row>
    <row r="326" spans="1:6" x14ac:dyDescent="0.35">
      <c r="A326" s="21" t="s">
        <v>440</v>
      </c>
      <c r="B326" s="21" t="s">
        <v>442</v>
      </c>
      <c r="C326" s="22">
        <v>793.07</v>
      </c>
      <c r="D326" s="22">
        <v>816.99</v>
      </c>
      <c r="E326" s="23">
        <v>3.0200000000000001E-2</v>
      </c>
      <c r="F326" s="24" t="s">
        <v>542</v>
      </c>
    </row>
    <row r="327" spans="1:6" x14ac:dyDescent="0.35">
      <c r="A327" s="21" t="s">
        <v>440</v>
      </c>
      <c r="B327" s="21" t="s">
        <v>443</v>
      </c>
      <c r="C327" s="22">
        <v>793.07</v>
      </c>
      <c r="D327" s="22">
        <v>816.99</v>
      </c>
      <c r="E327" s="23">
        <v>3.0200000000000001E-2</v>
      </c>
      <c r="F327" s="24" t="s">
        <v>542</v>
      </c>
    </row>
    <row r="328" spans="1:6" x14ac:dyDescent="0.35">
      <c r="A328" s="21" t="s">
        <v>440</v>
      </c>
      <c r="B328" s="21" t="s">
        <v>444</v>
      </c>
      <c r="C328" s="22">
        <v>793.07</v>
      </c>
      <c r="D328" s="22">
        <v>816.99</v>
      </c>
      <c r="E328" s="23">
        <v>3.0200000000000001E-2</v>
      </c>
      <c r="F328" s="24" t="s">
        <v>542</v>
      </c>
    </row>
    <row r="329" spans="1:6" x14ac:dyDescent="0.35">
      <c r="A329" s="21" t="s">
        <v>440</v>
      </c>
      <c r="B329" s="21" t="s">
        <v>441</v>
      </c>
      <c r="C329" s="22"/>
      <c r="D329" s="22" t="s">
        <v>543</v>
      </c>
      <c r="E329" s="23" t="s">
        <v>543</v>
      </c>
      <c r="F329" s="24" t="s">
        <v>542</v>
      </c>
    </row>
    <row r="330" spans="1:6" x14ac:dyDescent="0.35">
      <c r="A330" s="21" t="s">
        <v>445</v>
      </c>
      <c r="B330" s="21" t="s">
        <v>446</v>
      </c>
      <c r="C330" s="22">
        <v>861.61</v>
      </c>
      <c r="D330" s="22">
        <v>867.86</v>
      </c>
      <c r="E330" s="23">
        <v>7.3000000000000001E-3</v>
      </c>
      <c r="F330" s="24" t="s">
        <v>542</v>
      </c>
    </row>
    <row r="331" spans="1:6" x14ac:dyDescent="0.35">
      <c r="A331" s="21" t="s">
        <v>445</v>
      </c>
      <c r="B331" s="21" t="s">
        <v>447</v>
      </c>
      <c r="C331" s="22">
        <v>861.61</v>
      </c>
      <c r="D331" s="22">
        <v>867.86</v>
      </c>
      <c r="E331" s="23">
        <v>7.3000000000000001E-3</v>
      </c>
      <c r="F331" s="24" t="s">
        <v>542</v>
      </c>
    </row>
    <row r="332" spans="1:6" x14ac:dyDescent="0.35">
      <c r="A332" s="21" t="s">
        <v>448</v>
      </c>
      <c r="B332" s="21" t="s">
        <v>449</v>
      </c>
      <c r="C332" s="22">
        <v>784.2</v>
      </c>
      <c r="D332" s="22">
        <v>784.2</v>
      </c>
      <c r="E332" s="23">
        <v>0</v>
      </c>
      <c r="F332" s="24" t="s">
        <v>542</v>
      </c>
    </row>
    <row r="333" spans="1:6" x14ac:dyDescent="0.35">
      <c r="A333" s="21" t="s">
        <v>450</v>
      </c>
      <c r="B333" s="21" t="s">
        <v>453</v>
      </c>
      <c r="C333" s="22">
        <v>825.36</v>
      </c>
      <c r="D333" s="22">
        <v>868.08</v>
      </c>
      <c r="E333" s="23">
        <v>5.1799999999999999E-2</v>
      </c>
      <c r="F333" s="24" t="s">
        <v>542</v>
      </c>
    </row>
    <row r="334" spans="1:6" x14ac:dyDescent="0.35">
      <c r="A334" s="21" t="s">
        <v>450</v>
      </c>
      <c r="B334" s="21" t="s">
        <v>451</v>
      </c>
      <c r="C334" s="22">
        <v>963.42</v>
      </c>
      <c r="D334" s="22">
        <v>980.91</v>
      </c>
      <c r="E334" s="23">
        <v>1.8200000000000001E-2</v>
      </c>
      <c r="F334" s="24" t="s">
        <v>542</v>
      </c>
    </row>
    <row r="335" spans="1:6" x14ac:dyDescent="0.35">
      <c r="A335" s="21" t="s">
        <v>450</v>
      </c>
      <c r="B335" s="21" t="s">
        <v>452</v>
      </c>
      <c r="C335" s="22">
        <v>963.42</v>
      </c>
      <c r="D335" s="22">
        <v>980.91</v>
      </c>
      <c r="E335" s="23">
        <v>1.8200000000000001E-2</v>
      </c>
      <c r="F335" s="24" t="s">
        <v>542</v>
      </c>
    </row>
    <row r="336" spans="1:6" x14ac:dyDescent="0.35">
      <c r="A336" s="21" t="s">
        <v>450</v>
      </c>
      <c r="B336" s="21" t="s">
        <v>454</v>
      </c>
      <c r="C336" s="22">
        <v>963.42</v>
      </c>
      <c r="D336" s="22">
        <v>980.91</v>
      </c>
      <c r="E336" s="23">
        <v>1.8200000000000001E-2</v>
      </c>
      <c r="F336" s="24" t="s">
        <v>542</v>
      </c>
    </row>
    <row r="337" spans="1:6" x14ac:dyDescent="0.35">
      <c r="A337" s="21" t="s">
        <v>459</v>
      </c>
      <c r="B337" s="21" t="s">
        <v>468</v>
      </c>
      <c r="C337" s="22">
        <v>880.44</v>
      </c>
      <c r="D337" s="22">
        <v>894.54</v>
      </c>
      <c r="E337" s="23">
        <v>1.6E-2</v>
      </c>
      <c r="F337" s="24" t="s">
        <v>542</v>
      </c>
    </row>
    <row r="338" spans="1:6" x14ac:dyDescent="0.35">
      <c r="A338" s="21" t="s">
        <v>459</v>
      </c>
      <c r="B338" s="21" t="s">
        <v>467</v>
      </c>
      <c r="C338" s="22">
        <v>914.63</v>
      </c>
      <c r="D338" s="22">
        <v>928.34</v>
      </c>
      <c r="E338" s="23">
        <v>1.4999999999999999E-2</v>
      </c>
      <c r="F338" s="24" t="s">
        <v>542</v>
      </c>
    </row>
    <row r="339" spans="1:6" x14ac:dyDescent="0.35">
      <c r="A339" s="21" t="s">
        <v>459</v>
      </c>
      <c r="B339" s="21" t="s">
        <v>460</v>
      </c>
      <c r="C339" s="22">
        <v>916.67</v>
      </c>
      <c r="D339" s="22">
        <v>931.28</v>
      </c>
      <c r="E339" s="23">
        <v>1.5900000000000001E-2</v>
      </c>
      <c r="F339" s="24" t="s">
        <v>542</v>
      </c>
    </row>
    <row r="340" spans="1:6" x14ac:dyDescent="0.35">
      <c r="A340" s="21" t="s">
        <v>459</v>
      </c>
      <c r="B340" s="21" t="s">
        <v>464</v>
      </c>
      <c r="C340" s="22">
        <v>916.67</v>
      </c>
      <c r="D340" s="22">
        <v>931.28</v>
      </c>
      <c r="E340" s="23">
        <v>1.5900000000000001E-2</v>
      </c>
      <c r="F340" s="24" t="s">
        <v>542</v>
      </c>
    </row>
    <row r="341" spans="1:6" x14ac:dyDescent="0.35">
      <c r="A341" s="21" t="s">
        <v>459</v>
      </c>
      <c r="B341" s="21" t="s">
        <v>465</v>
      </c>
      <c r="C341" s="22">
        <v>919.61</v>
      </c>
      <c r="D341" s="22">
        <v>932.59</v>
      </c>
      <c r="E341" s="23">
        <v>1.41E-2</v>
      </c>
      <c r="F341" s="24" t="s">
        <v>542</v>
      </c>
    </row>
    <row r="342" spans="1:6" x14ac:dyDescent="0.35">
      <c r="A342" s="21" t="s">
        <v>459</v>
      </c>
      <c r="B342" s="21" t="s">
        <v>462</v>
      </c>
      <c r="C342" s="22">
        <v>924.42</v>
      </c>
      <c r="D342" s="22">
        <v>932.72</v>
      </c>
      <c r="E342" s="23">
        <v>9.0000000000000011E-3</v>
      </c>
      <c r="F342" s="24" t="s">
        <v>542</v>
      </c>
    </row>
    <row r="343" spans="1:6" x14ac:dyDescent="0.35">
      <c r="A343" s="21" t="s">
        <v>459</v>
      </c>
      <c r="B343" s="21" t="s">
        <v>463</v>
      </c>
      <c r="C343" s="22">
        <v>923.84</v>
      </c>
      <c r="D343" s="22">
        <v>935.52</v>
      </c>
      <c r="E343" s="23">
        <v>1.26E-2</v>
      </c>
      <c r="F343" s="24" t="s">
        <v>542</v>
      </c>
    </row>
    <row r="344" spans="1:6" x14ac:dyDescent="0.35">
      <c r="A344" s="21" t="s">
        <v>459</v>
      </c>
      <c r="B344" s="21" t="s">
        <v>461</v>
      </c>
      <c r="C344" s="22">
        <v>933.49</v>
      </c>
      <c r="D344" s="22">
        <v>940.38</v>
      </c>
      <c r="E344" s="23">
        <v>7.4000000000000003E-3</v>
      </c>
      <c r="F344" s="24" t="s">
        <v>542</v>
      </c>
    </row>
    <row r="345" spans="1:6" x14ac:dyDescent="0.35">
      <c r="A345" s="21" t="s">
        <v>459</v>
      </c>
      <c r="B345" s="21" t="s">
        <v>466</v>
      </c>
      <c r="C345" s="22">
        <v>940.69</v>
      </c>
      <c r="D345" s="22">
        <v>948.97</v>
      </c>
      <c r="E345" s="23">
        <v>8.8000000000000005E-3</v>
      </c>
      <c r="F345" s="24" t="s">
        <v>542</v>
      </c>
    </row>
    <row r="346" spans="1:6" x14ac:dyDescent="0.35">
      <c r="A346" s="21" t="s">
        <v>469</v>
      </c>
      <c r="B346" s="21" t="s">
        <v>470</v>
      </c>
      <c r="C346" s="22">
        <v>806.01</v>
      </c>
      <c r="D346" s="22" t="s">
        <v>543</v>
      </c>
      <c r="E346" s="23" t="s">
        <v>543</v>
      </c>
      <c r="F346" s="24" t="s">
        <v>545</v>
      </c>
    </row>
    <row r="347" spans="1:6" x14ac:dyDescent="0.35">
      <c r="A347" s="21" t="s">
        <v>469</v>
      </c>
      <c r="B347" s="21" t="s">
        <v>471</v>
      </c>
      <c r="C347" s="22">
        <v>806.01</v>
      </c>
      <c r="D347" s="22" t="s">
        <v>543</v>
      </c>
      <c r="E347" s="23" t="s">
        <v>543</v>
      </c>
      <c r="F347" s="24" t="s">
        <v>545</v>
      </c>
    </row>
    <row r="348" spans="1:6" x14ac:dyDescent="0.35">
      <c r="A348" s="21" t="s">
        <v>469</v>
      </c>
      <c r="B348" s="21" t="s">
        <v>472</v>
      </c>
      <c r="C348" s="22">
        <v>806.01</v>
      </c>
      <c r="D348" s="22" t="s">
        <v>543</v>
      </c>
      <c r="E348" s="23" t="s">
        <v>543</v>
      </c>
      <c r="F348" s="24" t="s">
        <v>545</v>
      </c>
    </row>
    <row r="349" spans="1:6" x14ac:dyDescent="0.35">
      <c r="A349" s="21" t="s">
        <v>469</v>
      </c>
      <c r="B349" s="21" t="s">
        <v>473</v>
      </c>
      <c r="C349" s="22">
        <v>806.01</v>
      </c>
      <c r="D349" s="22" t="s">
        <v>543</v>
      </c>
      <c r="E349" s="23" t="s">
        <v>543</v>
      </c>
      <c r="F349" s="24" t="s">
        <v>545</v>
      </c>
    </row>
    <row r="350" spans="1:6" x14ac:dyDescent="0.35">
      <c r="A350" s="21" t="s">
        <v>469</v>
      </c>
      <c r="B350" s="21" t="s">
        <v>474</v>
      </c>
      <c r="C350" s="22">
        <v>817.99</v>
      </c>
      <c r="D350" s="22" t="s">
        <v>543</v>
      </c>
      <c r="E350" s="23" t="s">
        <v>543</v>
      </c>
      <c r="F350" s="24" t="s">
        <v>545</v>
      </c>
    </row>
    <row r="351" spans="1:6" x14ac:dyDescent="0.35">
      <c r="A351" s="21" t="s">
        <v>475</v>
      </c>
      <c r="B351" s="21" t="s">
        <v>477</v>
      </c>
      <c r="C351" s="22">
        <v>816.31</v>
      </c>
      <c r="D351" s="22">
        <v>824.32</v>
      </c>
      <c r="E351" s="23">
        <v>9.7999999999999997E-3</v>
      </c>
      <c r="F351" s="24" t="s">
        <v>542</v>
      </c>
    </row>
    <row r="352" spans="1:6" x14ac:dyDescent="0.35">
      <c r="A352" s="21" t="s">
        <v>475</v>
      </c>
      <c r="B352" s="21" t="s">
        <v>478</v>
      </c>
      <c r="C352" s="22">
        <v>814.1</v>
      </c>
      <c r="D352" s="22">
        <v>824.32</v>
      </c>
      <c r="E352" s="23">
        <v>1.26E-2</v>
      </c>
      <c r="F352" s="24" t="s">
        <v>542</v>
      </c>
    </row>
    <row r="353" spans="1:6" x14ac:dyDescent="0.35">
      <c r="A353" s="21" t="s">
        <v>475</v>
      </c>
      <c r="B353" s="21" t="s">
        <v>476</v>
      </c>
      <c r="C353" s="22">
        <v>875</v>
      </c>
      <c r="D353" s="22">
        <v>883.75</v>
      </c>
      <c r="E353" s="23">
        <v>0.01</v>
      </c>
      <c r="F353" s="24" t="s">
        <v>542</v>
      </c>
    </row>
    <row r="354" spans="1:6" x14ac:dyDescent="0.35">
      <c r="A354" s="21" t="s">
        <v>479</v>
      </c>
      <c r="B354" s="21" t="s">
        <v>485</v>
      </c>
      <c r="C354" s="22">
        <v>874.48</v>
      </c>
      <c r="D354" s="22">
        <v>892.25</v>
      </c>
      <c r="E354" s="23">
        <v>2.0299999999999999E-2</v>
      </c>
      <c r="F354" s="24" t="s">
        <v>542</v>
      </c>
    </row>
    <row r="355" spans="1:6" x14ac:dyDescent="0.35">
      <c r="A355" s="21" t="s">
        <v>479</v>
      </c>
      <c r="B355" s="21" t="s">
        <v>481</v>
      </c>
      <c r="C355" s="22">
        <v>926.85</v>
      </c>
      <c r="D355" s="22">
        <v>947.24</v>
      </c>
      <c r="E355" s="23">
        <v>2.2000000000000002E-2</v>
      </c>
      <c r="F355" s="24" t="s">
        <v>542</v>
      </c>
    </row>
    <row r="356" spans="1:6" x14ac:dyDescent="0.35">
      <c r="A356" s="21" t="s">
        <v>479</v>
      </c>
      <c r="B356" s="21" t="s">
        <v>489</v>
      </c>
      <c r="C356" s="22">
        <v>926.89</v>
      </c>
      <c r="D356" s="22">
        <v>947.24</v>
      </c>
      <c r="E356" s="23">
        <v>2.2000000000000002E-2</v>
      </c>
      <c r="F356" s="24" t="s">
        <v>542</v>
      </c>
    </row>
    <row r="357" spans="1:6" x14ac:dyDescent="0.35">
      <c r="A357" s="21" t="s">
        <v>479</v>
      </c>
      <c r="B357" s="21" t="s">
        <v>492</v>
      </c>
      <c r="C357" s="22">
        <v>926.89</v>
      </c>
      <c r="D357" s="22">
        <v>947.24</v>
      </c>
      <c r="E357" s="23">
        <v>2.2000000000000002E-2</v>
      </c>
      <c r="F357" s="24" t="s">
        <v>542</v>
      </c>
    </row>
    <row r="358" spans="1:6" x14ac:dyDescent="0.35">
      <c r="A358" s="21" t="s">
        <v>479</v>
      </c>
      <c r="B358" s="21" t="s">
        <v>494</v>
      </c>
      <c r="C358" s="22">
        <v>926.85</v>
      </c>
      <c r="D358" s="22">
        <v>947.24</v>
      </c>
      <c r="E358" s="23">
        <v>2.2000000000000002E-2</v>
      </c>
      <c r="F358" s="24" t="s">
        <v>542</v>
      </c>
    </row>
    <row r="359" spans="1:6" x14ac:dyDescent="0.35">
      <c r="A359" s="21" t="s">
        <v>479</v>
      </c>
      <c r="B359" s="21" t="s">
        <v>499</v>
      </c>
      <c r="C359" s="22">
        <v>926.85</v>
      </c>
      <c r="D359" s="22">
        <v>947.24</v>
      </c>
      <c r="E359" s="23">
        <v>2.2000000000000002E-2</v>
      </c>
      <c r="F359" s="24" t="s">
        <v>542</v>
      </c>
    </row>
    <row r="360" spans="1:6" x14ac:dyDescent="0.35">
      <c r="A360" s="21" t="s">
        <v>479</v>
      </c>
      <c r="B360" s="21" t="s">
        <v>482</v>
      </c>
      <c r="C360" s="22">
        <v>946.17</v>
      </c>
      <c r="D360" s="22">
        <v>963.68</v>
      </c>
      <c r="E360" s="23">
        <v>1.8500000000000003E-2</v>
      </c>
      <c r="F360" s="24" t="s">
        <v>542</v>
      </c>
    </row>
    <row r="361" spans="1:6" x14ac:dyDescent="0.35">
      <c r="A361" s="21" t="s">
        <v>479</v>
      </c>
      <c r="B361" s="21" t="s">
        <v>486</v>
      </c>
      <c r="C361" s="22">
        <v>946.17</v>
      </c>
      <c r="D361" s="22">
        <v>963.68</v>
      </c>
      <c r="E361" s="23">
        <v>1.8500000000000003E-2</v>
      </c>
      <c r="F361" s="24" t="s">
        <v>542</v>
      </c>
    </row>
    <row r="362" spans="1:6" x14ac:dyDescent="0.35">
      <c r="A362" s="21" t="s">
        <v>479</v>
      </c>
      <c r="B362" s="21" t="s">
        <v>488</v>
      </c>
      <c r="C362" s="22">
        <v>946.17</v>
      </c>
      <c r="D362" s="22">
        <v>963.68</v>
      </c>
      <c r="E362" s="23">
        <v>1.8500000000000003E-2</v>
      </c>
      <c r="F362" s="24" t="s">
        <v>542</v>
      </c>
    </row>
    <row r="363" spans="1:6" x14ac:dyDescent="0.35">
      <c r="A363" s="21" t="s">
        <v>479</v>
      </c>
      <c r="B363" s="21" t="s">
        <v>497</v>
      </c>
      <c r="C363" s="22">
        <v>946.17</v>
      </c>
      <c r="D363" s="22">
        <v>963.68</v>
      </c>
      <c r="E363" s="23">
        <v>1.8500000000000003E-2</v>
      </c>
      <c r="F363" s="24" t="s">
        <v>542</v>
      </c>
    </row>
    <row r="364" spans="1:6" x14ac:dyDescent="0.35">
      <c r="A364" s="21" t="s">
        <v>479</v>
      </c>
      <c r="B364" s="21" t="s">
        <v>480</v>
      </c>
      <c r="C364" s="22">
        <v>945.13</v>
      </c>
      <c r="D364" s="22">
        <v>964.73</v>
      </c>
      <c r="E364" s="23">
        <v>2.07E-2</v>
      </c>
      <c r="F364" s="24" t="s">
        <v>542</v>
      </c>
    </row>
    <row r="365" spans="1:6" x14ac:dyDescent="0.35">
      <c r="A365" s="21" t="s">
        <v>479</v>
      </c>
      <c r="B365" s="21" t="s">
        <v>496</v>
      </c>
      <c r="C365" s="22">
        <v>947.24</v>
      </c>
      <c r="D365" s="22">
        <v>967.91</v>
      </c>
      <c r="E365" s="23">
        <v>2.18E-2</v>
      </c>
      <c r="F365" s="24" t="s">
        <v>544</v>
      </c>
    </row>
    <row r="366" spans="1:6" x14ac:dyDescent="0.35">
      <c r="A366" s="21" t="s">
        <v>479</v>
      </c>
      <c r="B366" s="21" t="s">
        <v>495</v>
      </c>
      <c r="C366" s="22">
        <v>953.7</v>
      </c>
      <c r="D366" s="22">
        <v>968.58</v>
      </c>
      <c r="E366" s="23">
        <v>1.5600000000000001E-2</v>
      </c>
      <c r="F366" s="24" t="s">
        <v>542</v>
      </c>
    </row>
    <row r="367" spans="1:6" x14ac:dyDescent="0.35">
      <c r="A367" s="21" t="s">
        <v>479</v>
      </c>
      <c r="B367" s="21" t="s">
        <v>498</v>
      </c>
      <c r="C367" s="22">
        <v>953.7</v>
      </c>
      <c r="D367" s="22">
        <v>968.58</v>
      </c>
      <c r="E367" s="23">
        <v>1.5600000000000001E-2</v>
      </c>
      <c r="F367" s="24" t="s">
        <v>542</v>
      </c>
    </row>
    <row r="368" spans="1:6" x14ac:dyDescent="0.35">
      <c r="A368" s="21" t="s">
        <v>479</v>
      </c>
      <c r="B368" s="21" t="s">
        <v>483</v>
      </c>
      <c r="C368" s="22">
        <v>953.75</v>
      </c>
      <c r="D368" s="22">
        <v>968.62</v>
      </c>
      <c r="E368" s="23">
        <v>1.5600000000000001E-2</v>
      </c>
      <c r="F368" s="24" t="s">
        <v>542</v>
      </c>
    </row>
    <row r="369" spans="1:6" x14ac:dyDescent="0.35">
      <c r="A369" s="21" t="s">
        <v>479</v>
      </c>
      <c r="B369" s="21" t="s">
        <v>484</v>
      </c>
      <c r="C369" s="22">
        <v>952.03</v>
      </c>
      <c r="D369" s="22">
        <v>969.56</v>
      </c>
      <c r="E369" s="23">
        <v>1.84E-2</v>
      </c>
      <c r="F369" s="24" t="s">
        <v>542</v>
      </c>
    </row>
    <row r="370" spans="1:6" x14ac:dyDescent="0.35">
      <c r="A370" s="21" t="s">
        <v>479</v>
      </c>
      <c r="B370" s="21" t="s">
        <v>487</v>
      </c>
      <c r="C370" s="22">
        <v>952.03</v>
      </c>
      <c r="D370" s="22">
        <v>969.56</v>
      </c>
      <c r="E370" s="23">
        <v>1.84E-2</v>
      </c>
      <c r="F370" s="24" t="s">
        <v>542</v>
      </c>
    </row>
    <row r="371" spans="1:6" x14ac:dyDescent="0.35">
      <c r="A371" s="21" t="s">
        <v>479</v>
      </c>
      <c r="B371" s="21" t="s">
        <v>490</v>
      </c>
      <c r="C371" s="22">
        <v>952.03</v>
      </c>
      <c r="D371" s="22">
        <v>969.56</v>
      </c>
      <c r="E371" s="23">
        <v>1.84E-2</v>
      </c>
      <c r="F371" s="24" t="s">
        <v>542</v>
      </c>
    </row>
    <row r="372" spans="1:6" x14ac:dyDescent="0.35">
      <c r="A372" s="21" t="s">
        <v>479</v>
      </c>
      <c r="B372" s="21" t="s">
        <v>491</v>
      </c>
      <c r="C372" s="22">
        <v>948.13</v>
      </c>
      <c r="D372" s="22">
        <v>970.21</v>
      </c>
      <c r="E372" s="23">
        <v>2.3300000000000001E-2</v>
      </c>
      <c r="F372" s="24" t="s">
        <v>542</v>
      </c>
    </row>
    <row r="373" spans="1:6" x14ac:dyDescent="0.35">
      <c r="A373" s="21" t="s">
        <v>479</v>
      </c>
      <c r="B373" s="21" t="s">
        <v>493</v>
      </c>
      <c r="C373" s="22">
        <v>951.59</v>
      </c>
      <c r="D373" s="22">
        <v>970.33</v>
      </c>
      <c r="E373" s="23">
        <v>1.9699999999999999E-2</v>
      </c>
      <c r="F373" s="24" t="s">
        <v>542</v>
      </c>
    </row>
    <row r="374" spans="1:6" x14ac:dyDescent="0.35">
      <c r="A374" s="21" t="s">
        <v>500</v>
      </c>
      <c r="B374" s="21" t="s">
        <v>506</v>
      </c>
      <c r="C374" s="22">
        <v>812.46</v>
      </c>
      <c r="D374" s="22">
        <v>811.91</v>
      </c>
      <c r="E374" s="23">
        <v>-7.000000000000001E-4</v>
      </c>
      <c r="F374" s="24" t="s">
        <v>542</v>
      </c>
    </row>
    <row r="375" spans="1:6" x14ac:dyDescent="0.35">
      <c r="A375" s="21" t="s">
        <v>500</v>
      </c>
      <c r="B375" s="21" t="s">
        <v>501</v>
      </c>
      <c r="C375" s="22">
        <v>888.81</v>
      </c>
      <c r="D375" s="22">
        <v>888.81</v>
      </c>
      <c r="E375" s="23">
        <v>0</v>
      </c>
      <c r="F375" s="24" t="s">
        <v>542</v>
      </c>
    </row>
    <row r="376" spans="1:6" x14ac:dyDescent="0.35">
      <c r="A376" s="21" t="s">
        <v>500</v>
      </c>
      <c r="B376" s="21" t="s">
        <v>502</v>
      </c>
      <c r="C376" s="22">
        <v>888.81</v>
      </c>
      <c r="D376" s="22">
        <v>888.81</v>
      </c>
      <c r="E376" s="23">
        <v>0</v>
      </c>
      <c r="F376" s="24" t="s">
        <v>542</v>
      </c>
    </row>
    <row r="377" spans="1:6" x14ac:dyDescent="0.35">
      <c r="A377" s="21" t="s">
        <v>500</v>
      </c>
      <c r="B377" s="21" t="s">
        <v>503</v>
      </c>
      <c r="C377" s="22">
        <v>888.81</v>
      </c>
      <c r="D377" s="22">
        <v>888.81</v>
      </c>
      <c r="E377" s="23">
        <v>0</v>
      </c>
      <c r="F377" s="24" t="s">
        <v>542</v>
      </c>
    </row>
    <row r="378" spans="1:6" x14ac:dyDescent="0.35">
      <c r="A378" s="21" t="s">
        <v>500</v>
      </c>
      <c r="B378" s="21" t="s">
        <v>504</v>
      </c>
      <c r="C378" s="22">
        <v>888.81</v>
      </c>
      <c r="D378" s="22">
        <v>888.81</v>
      </c>
      <c r="E378" s="23">
        <v>0</v>
      </c>
      <c r="F378" s="24" t="s">
        <v>542</v>
      </c>
    </row>
    <row r="379" spans="1:6" x14ac:dyDescent="0.35">
      <c r="A379" s="21" t="s">
        <v>500</v>
      </c>
      <c r="B379" s="21" t="s">
        <v>505</v>
      </c>
      <c r="C379" s="22">
        <v>942.16</v>
      </c>
      <c r="D379" s="22">
        <v>926.14</v>
      </c>
      <c r="E379" s="23">
        <v>-1.7000000000000001E-2</v>
      </c>
      <c r="F379" s="24" t="s">
        <v>542</v>
      </c>
    </row>
    <row r="380" spans="1:6" x14ac:dyDescent="0.35">
      <c r="A380" s="21" t="s">
        <v>507</v>
      </c>
      <c r="B380" s="21" t="s">
        <v>509</v>
      </c>
      <c r="C380" s="22">
        <v>893.13</v>
      </c>
      <c r="D380" s="22">
        <v>874.22</v>
      </c>
      <c r="E380" s="23">
        <v>-2.12E-2</v>
      </c>
      <c r="F380" s="24" t="s">
        <v>542</v>
      </c>
    </row>
    <row r="381" spans="1:6" x14ac:dyDescent="0.35">
      <c r="A381" s="21" t="s">
        <v>507</v>
      </c>
      <c r="B381" s="21" t="s">
        <v>508</v>
      </c>
      <c r="C381" s="22">
        <v>890.36</v>
      </c>
      <c r="D381" s="22">
        <v>886.72</v>
      </c>
      <c r="E381" s="23">
        <v>-4.0999999999999995E-3</v>
      </c>
      <c r="F381" s="24" t="s">
        <v>542</v>
      </c>
    </row>
    <row r="382" spans="1:6" x14ac:dyDescent="0.35">
      <c r="A382" s="21" t="s">
        <v>507</v>
      </c>
      <c r="B382" s="21" t="s">
        <v>510</v>
      </c>
      <c r="C382" s="22">
        <v>906.72</v>
      </c>
      <c r="D382" s="22">
        <v>886.72</v>
      </c>
      <c r="E382" s="23">
        <v>-2.2099999999999998E-2</v>
      </c>
      <c r="F382" s="24" t="s">
        <v>542</v>
      </c>
    </row>
    <row r="383" spans="1:6" x14ac:dyDescent="0.35">
      <c r="A383" s="21" t="s">
        <v>507</v>
      </c>
      <c r="B383" s="21" t="s">
        <v>511</v>
      </c>
      <c r="C383" s="22">
        <v>901.88</v>
      </c>
      <c r="D383" s="22">
        <v>886.72</v>
      </c>
      <c r="E383" s="23">
        <v>-1.6799999999999999E-2</v>
      </c>
      <c r="F383" s="24" t="s">
        <v>542</v>
      </c>
    </row>
    <row r="384" spans="1:6" x14ac:dyDescent="0.35">
      <c r="A384" s="21" t="s">
        <v>512</v>
      </c>
      <c r="B384" s="21" t="s">
        <v>513</v>
      </c>
      <c r="C384" s="22">
        <v>880.86</v>
      </c>
      <c r="D384" s="22" t="s">
        <v>543</v>
      </c>
      <c r="E384" s="23" t="s">
        <v>543</v>
      </c>
      <c r="F384" s="24" t="s">
        <v>545</v>
      </c>
    </row>
    <row r="385" spans="1:6" x14ac:dyDescent="0.35">
      <c r="A385" s="21" t="s">
        <v>512</v>
      </c>
      <c r="B385" s="21" t="s">
        <v>514</v>
      </c>
      <c r="C385" s="22">
        <v>880.86</v>
      </c>
      <c r="D385" s="22" t="s">
        <v>543</v>
      </c>
      <c r="E385" s="23" t="s">
        <v>543</v>
      </c>
      <c r="F385" s="24" t="s">
        <v>545</v>
      </c>
    </row>
    <row r="386" spans="1:6" x14ac:dyDescent="0.35">
      <c r="A386" s="21" t="s">
        <v>512</v>
      </c>
      <c r="B386" s="21" t="s">
        <v>515</v>
      </c>
      <c r="C386" s="22">
        <v>880.86</v>
      </c>
      <c r="D386" s="22" t="s">
        <v>543</v>
      </c>
      <c r="E386" s="23" t="s">
        <v>543</v>
      </c>
      <c r="F386" s="24" t="s">
        <v>545</v>
      </c>
    </row>
    <row r="387" spans="1:6" x14ac:dyDescent="0.35">
      <c r="A387" s="21" t="s">
        <v>516</v>
      </c>
      <c r="B387" s="21" t="s">
        <v>518</v>
      </c>
      <c r="C387" s="22">
        <v>659.12</v>
      </c>
      <c r="D387" s="22">
        <v>677.34</v>
      </c>
      <c r="E387" s="23">
        <v>2.76E-2</v>
      </c>
      <c r="F387" s="24" t="s">
        <v>542</v>
      </c>
    </row>
    <row r="388" spans="1:6" x14ac:dyDescent="0.35">
      <c r="A388" s="21" t="s">
        <v>516</v>
      </c>
      <c r="B388" s="21" t="s">
        <v>517</v>
      </c>
      <c r="C388" s="22">
        <v>879.85</v>
      </c>
      <c r="D388" s="22">
        <v>879.85</v>
      </c>
      <c r="E388" s="23">
        <v>0</v>
      </c>
      <c r="F388" s="24" t="s">
        <v>542</v>
      </c>
    </row>
    <row r="389" spans="1:6" x14ac:dyDescent="0.35">
      <c r="A389" s="21" t="s">
        <v>519</v>
      </c>
      <c r="B389" s="21" t="s">
        <v>520</v>
      </c>
      <c r="C389" s="22">
        <v>929.05</v>
      </c>
      <c r="D389" s="22" t="s">
        <v>543</v>
      </c>
      <c r="E389" s="23" t="s">
        <v>543</v>
      </c>
      <c r="F389" s="24" t="s">
        <v>545</v>
      </c>
    </row>
    <row r="390" spans="1:6" x14ac:dyDescent="0.35">
      <c r="A390" s="21" t="s">
        <v>519</v>
      </c>
      <c r="B390" s="21" t="s">
        <v>521</v>
      </c>
      <c r="C390" s="22">
        <v>929.05</v>
      </c>
      <c r="D390" s="22" t="s">
        <v>543</v>
      </c>
      <c r="E390" s="23" t="s">
        <v>543</v>
      </c>
      <c r="F390" s="24" t="s">
        <v>545</v>
      </c>
    </row>
    <row r="391" spans="1:6" x14ac:dyDescent="0.35">
      <c r="A391" s="21" t="s">
        <v>519</v>
      </c>
      <c r="B391" s="21" t="s">
        <v>522</v>
      </c>
      <c r="C391" s="22">
        <v>929.05</v>
      </c>
      <c r="D391" s="22" t="s">
        <v>543</v>
      </c>
      <c r="E391" s="23" t="s">
        <v>543</v>
      </c>
      <c r="F391" s="24" t="s">
        <v>545</v>
      </c>
    </row>
    <row r="392" spans="1:6" x14ac:dyDescent="0.35">
      <c r="A392" s="21" t="s">
        <v>519</v>
      </c>
      <c r="B392" s="21" t="s">
        <v>523</v>
      </c>
      <c r="C392" s="22">
        <v>781.22</v>
      </c>
      <c r="D392" s="22" t="s">
        <v>543</v>
      </c>
      <c r="E392" s="23" t="s">
        <v>543</v>
      </c>
      <c r="F392" s="24" t="s">
        <v>545</v>
      </c>
    </row>
    <row r="393" spans="1:6" x14ac:dyDescent="0.35">
      <c r="A393" s="21" t="s">
        <v>524</v>
      </c>
      <c r="B393" s="21" t="s">
        <v>525</v>
      </c>
      <c r="C393" s="22">
        <v>789.77</v>
      </c>
      <c r="D393" s="22">
        <v>789.77</v>
      </c>
      <c r="E393" s="23">
        <v>0</v>
      </c>
      <c r="F393" s="24" t="s">
        <v>542</v>
      </c>
    </row>
    <row r="394" spans="1:6" x14ac:dyDescent="0.35">
      <c r="A394" s="21" t="s">
        <v>526</v>
      </c>
      <c r="B394" s="21" t="s">
        <v>527</v>
      </c>
      <c r="C394" s="22">
        <v>894.35</v>
      </c>
      <c r="D394" s="22" t="s">
        <v>543</v>
      </c>
      <c r="E394" s="23" t="s">
        <v>543</v>
      </c>
      <c r="F394" s="24" t="s">
        <v>545</v>
      </c>
    </row>
    <row r="395" spans="1:6" x14ac:dyDescent="0.35">
      <c r="A395" s="25" t="s">
        <v>526</v>
      </c>
      <c r="B395" s="25" t="s">
        <v>528</v>
      </c>
      <c r="C395" s="27">
        <v>886.48</v>
      </c>
      <c r="D395" s="22" t="s">
        <v>543</v>
      </c>
      <c r="E395" s="23" t="s">
        <v>543</v>
      </c>
      <c r="F395" s="24" t="s">
        <v>545</v>
      </c>
    </row>
    <row r="396" spans="1:6" x14ac:dyDescent="0.35">
      <c r="A396" s="25" t="s">
        <v>529</v>
      </c>
      <c r="B396" s="25" t="s">
        <v>530</v>
      </c>
      <c r="C396" s="27">
        <v>858.41</v>
      </c>
      <c r="D396" s="22">
        <v>868.39</v>
      </c>
      <c r="E396" s="23">
        <v>1.1599999999999999E-2</v>
      </c>
      <c r="F396" s="24" t="s">
        <v>542</v>
      </c>
    </row>
    <row r="397" spans="1:6" x14ac:dyDescent="0.35">
      <c r="A397" s="25" t="s">
        <v>529</v>
      </c>
      <c r="B397" s="25" t="s">
        <v>531</v>
      </c>
      <c r="C397" s="27">
        <v>906.49</v>
      </c>
      <c r="D397" s="22">
        <v>906.49</v>
      </c>
      <c r="E397" s="23">
        <v>0</v>
      </c>
      <c r="F397" s="24" t="s">
        <v>542</v>
      </c>
    </row>
    <row r="398" spans="1:6" x14ac:dyDescent="0.35">
      <c r="A398" s="25" t="s">
        <v>532</v>
      </c>
      <c r="B398" s="25" t="s">
        <v>533</v>
      </c>
      <c r="C398" s="27">
        <v>859.77</v>
      </c>
      <c r="D398" s="22" t="s">
        <v>543</v>
      </c>
      <c r="E398" s="23" t="s">
        <v>543</v>
      </c>
      <c r="F398" s="24" t="s">
        <v>545</v>
      </c>
    </row>
    <row r="399" spans="1:6" x14ac:dyDescent="0.35">
      <c r="A399" s="25" t="s">
        <v>534</v>
      </c>
      <c r="B399" s="25" t="s">
        <v>535</v>
      </c>
      <c r="C399" s="27">
        <v>880</v>
      </c>
      <c r="D399" s="22" t="s">
        <v>543</v>
      </c>
      <c r="E399" s="23" t="s">
        <v>543</v>
      </c>
      <c r="F399" s="24" t="s">
        <v>545</v>
      </c>
    </row>
    <row r="400" spans="1:6" x14ac:dyDescent="0.35">
      <c r="A400" s="25" t="s">
        <v>536</v>
      </c>
      <c r="B400" s="25" t="s">
        <v>540</v>
      </c>
      <c r="C400" s="27">
        <v>0</v>
      </c>
      <c r="D400" s="22"/>
      <c r="E400" s="23"/>
      <c r="F400" s="24" t="s">
        <v>545</v>
      </c>
    </row>
    <row r="401" spans="1:6" x14ac:dyDescent="0.35">
      <c r="A401" s="25" t="s">
        <v>536</v>
      </c>
      <c r="B401" s="25" t="s">
        <v>537</v>
      </c>
      <c r="C401" s="27">
        <v>958.79</v>
      </c>
      <c r="D401" s="22">
        <v>970.38</v>
      </c>
      <c r="E401" s="23">
        <v>1.21E-2</v>
      </c>
      <c r="F401" s="24" t="s">
        <v>542</v>
      </c>
    </row>
    <row r="402" spans="1:6" x14ac:dyDescent="0.35">
      <c r="A402" s="25" t="s">
        <v>536</v>
      </c>
      <c r="B402" s="25" t="s">
        <v>538</v>
      </c>
      <c r="C402" s="27">
        <v>958.79</v>
      </c>
      <c r="D402" s="22" t="s">
        <v>543</v>
      </c>
      <c r="E402" s="23" t="s">
        <v>543</v>
      </c>
      <c r="F402" s="24" t="s">
        <v>545</v>
      </c>
    </row>
    <row r="403" spans="1:6" x14ac:dyDescent="0.35">
      <c r="A403" s="25" t="s">
        <v>536</v>
      </c>
      <c r="B403" s="25" t="s">
        <v>539</v>
      </c>
      <c r="C403" s="27">
        <v>958.79</v>
      </c>
      <c r="D403" s="22" t="s">
        <v>543</v>
      </c>
      <c r="E403" s="23" t="s">
        <v>543</v>
      </c>
      <c r="F403" s="24" t="s">
        <v>545</v>
      </c>
    </row>
    <row r="404" spans="1:6" x14ac:dyDescent="0.35">
      <c r="A404" s="25" t="s">
        <v>536</v>
      </c>
      <c r="B404" s="25" t="s">
        <v>541</v>
      </c>
      <c r="C404" s="27">
        <v>858.37</v>
      </c>
      <c r="D404" s="22" t="s">
        <v>543</v>
      </c>
      <c r="E404" s="23" t="s">
        <v>543</v>
      </c>
      <c r="F404" s="24" t="s">
        <v>545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FE209-A7A0-4A88-9774-7DFF7DA2605E}">
  <dimension ref="A1:AD401"/>
  <sheetViews>
    <sheetView workbookViewId="0">
      <selection activeCell="H6" sqref="H6"/>
    </sheetView>
  </sheetViews>
  <sheetFormatPr defaultRowHeight="14.5" x14ac:dyDescent="0.35"/>
  <cols>
    <col min="1" max="1" width="42.54296875" customWidth="1"/>
    <col min="2" max="2" width="20.26953125" customWidth="1"/>
    <col min="3" max="4" width="11.1796875" customWidth="1"/>
    <col min="5" max="5" width="21.453125" customWidth="1"/>
    <col min="6" max="6" width="23.26953125" customWidth="1"/>
    <col min="7" max="14" width="9.1796875" style="35"/>
    <col min="15" max="15" width="10.1796875" style="35" bestFit="1" customWidth="1"/>
    <col min="16" max="21" width="9.1796875" style="35"/>
  </cols>
  <sheetData>
    <row r="1" spans="1:30" ht="23.5" x14ac:dyDescent="0.55000000000000004">
      <c r="A1" s="33" t="s">
        <v>584</v>
      </c>
      <c r="B1" s="34"/>
      <c r="C1" s="34"/>
      <c r="D1" s="34"/>
      <c r="E1" s="34"/>
      <c r="F1" s="35"/>
    </row>
    <row r="2" spans="1:30" x14ac:dyDescent="0.35">
      <c r="A2" s="5" t="s">
        <v>579</v>
      </c>
      <c r="B2" s="34"/>
      <c r="C2" s="34"/>
      <c r="D2" s="34"/>
      <c r="E2" s="34"/>
      <c r="F2" s="34"/>
    </row>
    <row r="3" spans="1:30" x14ac:dyDescent="0.35">
      <c r="A3" s="36" t="s">
        <v>546</v>
      </c>
      <c r="B3" s="36" t="s">
        <v>547</v>
      </c>
      <c r="C3" s="5"/>
      <c r="D3" s="37" t="s">
        <v>2</v>
      </c>
      <c r="E3" s="13" t="s">
        <v>580</v>
      </c>
      <c r="F3" s="13" t="s">
        <v>569</v>
      </c>
      <c r="G3" s="38" t="s">
        <v>571</v>
      </c>
      <c r="Y3" s="35" t="s">
        <v>565</v>
      </c>
      <c r="Z3" s="35">
        <f>AVERAGE(Flerbostadshus[2022])</f>
        <v>876.55348909657243</v>
      </c>
      <c r="AA3" s="35" t="s">
        <v>563</v>
      </c>
      <c r="AB3" s="35">
        <f>MAX(Flerbostadshus[2022])</f>
        <v>1115.9100000000001</v>
      </c>
      <c r="AC3" s="35" t="s">
        <v>567</v>
      </c>
      <c r="AD3" s="43" t="e">
        <f>AVERAGE(Flerbostadshus #REF! )</f>
        <v>#NAME?</v>
      </c>
    </row>
    <row r="4" spans="1:30" x14ac:dyDescent="0.35">
      <c r="A4" s="39"/>
      <c r="B4" s="39"/>
      <c r="C4" s="5"/>
      <c r="D4" s="5"/>
      <c r="E4" s="40" t="s">
        <v>572</v>
      </c>
      <c r="F4" s="13" t="s">
        <v>568</v>
      </c>
      <c r="Y4" s="35" t="s">
        <v>566</v>
      </c>
      <c r="Z4" s="35">
        <f>MEDIAN(Flerbostadshus[2022])</f>
        <v>880.24</v>
      </c>
      <c r="AA4" s="35" t="s">
        <v>564</v>
      </c>
      <c r="AB4" s="35">
        <f>MIN(Flerbostadshus[2022])</f>
        <v>574.70000000000005</v>
      </c>
      <c r="AC4" s="35"/>
      <c r="AD4" s="35"/>
    </row>
    <row r="5" spans="1:30" x14ac:dyDescent="0.35">
      <c r="A5" s="26" t="s">
        <v>5</v>
      </c>
      <c r="B5" s="26" t="s">
        <v>6</v>
      </c>
      <c r="C5" s="28" t="s">
        <v>7</v>
      </c>
      <c r="D5" s="28" t="s">
        <v>8</v>
      </c>
      <c r="E5" s="29" t="s">
        <v>9</v>
      </c>
      <c r="F5" s="30" t="s">
        <v>10</v>
      </c>
    </row>
    <row r="6" spans="1:30" x14ac:dyDescent="0.35">
      <c r="A6" s="25" t="s">
        <v>11</v>
      </c>
      <c r="B6" s="25" t="s">
        <v>18</v>
      </c>
      <c r="C6" s="27">
        <v>892.24</v>
      </c>
      <c r="D6" s="27">
        <v>912.42</v>
      </c>
      <c r="E6" s="31">
        <v>2.2599999999999999E-2</v>
      </c>
      <c r="F6" s="32" t="s">
        <v>542</v>
      </c>
    </row>
    <row r="7" spans="1:30" x14ac:dyDescent="0.35">
      <c r="A7" s="25" t="s">
        <v>11</v>
      </c>
      <c r="B7" s="25" t="s">
        <v>15</v>
      </c>
      <c r="C7" s="27">
        <v>916.2</v>
      </c>
      <c r="D7" s="27">
        <v>934.89</v>
      </c>
      <c r="E7" s="31">
        <v>2.0400000000000001E-2</v>
      </c>
      <c r="F7" s="32" t="s">
        <v>542</v>
      </c>
    </row>
    <row r="8" spans="1:30" x14ac:dyDescent="0.35">
      <c r="A8" s="25" t="s">
        <v>11</v>
      </c>
      <c r="B8" s="25" t="s">
        <v>14</v>
      </c>
      <c r="C8" s="27">
        <v>917.05</v>
      </c>
      <c r="D8" s="27">
        <v>935.76</v>
      </c>
      <c r="E8" s="31">
        <v>2.0400000000000001E-2</v>
      </c>
      <c r="F8" s="32" t="s">
        <v>542</v>
      </c>
    </row>
    <row r="9" spans="1:30" x14ac:dyDescent="0.35">
      <c r="A9" s="25" t="s">
        <v>11</v>
      </c>
      <c r="B9" s="25" t="s">
        <v>13</v>
      </c>
      <c r="C9" s="27">
        <v>931.93</v>
      </c>
      <c r="D9" s="27">
        <v>951.85</v>
      </c>
      <c r="E9" s="31">
        <v>2.1400000000000002E-2</v>
      </c>
      <c r="F9" s="32" t="s">
        <v>542</v>
      </c>
    </row>
    <row r="10" spans="1:30" x14ac:dyDescent="0.35">
      <c r="A10" s="25" t="s">
        <v>11</v>
      </c>
      <c r="B10" s="25" t="s">
        <v>20</v>
      </c>
      <c r="C10" s="27">
        <v>931.93</v>
      </c>
      <c r="D10" s="27">
        <v>951.85</v>
      </c>
      <c r="E10" s="31">
        <v>2.1400000000000002E-2</v>
      </c>
      <c r="F10" s="32" t="s">
        <v>542</v>
      </c>
    </row>
    <row r="11" spans="1:30" x14ac:dyDescent="0.35">
      <c r="A11" s="25" t="s">
        <v>11</v>
      </c>
      <c r="B11" s="25" t="s">
        <v>12</v>
      </c>
      <c r="C11" s="27">
        <v>940.33</v>
      </c>
      <c r="D11" s="27">
        <v>958.8</v>
      </c>
      <c r="E11" s="31">
        <v>1.9599999999999999E-2</v>
      </c>
      <c r="F11" s="32" t="s">
        <v>542</v>
      </c>
    </row>
    <row r="12" spans="1:30" x14ac:dyDescent="0.35">
      <c r="A12" s="25" t="s">
        <v>11</v>
      </c>
      <c r="B12" s="25" t="s">
        <v>16</v>
      </c>
      <c r="C12" s="27">
        <v>943.17</v>
      </c>
      <c r="D12" s="27">
        <v>961.06</v>
      </c>
      <c r="E12" s="31">
        <v>1.9E-2</v>
      </c>
      <c r="F12" s="32" t="s">
        <v>542</v>
      </c>
    </row>
    <row r="13" spans="1:30" x14ac:dyDescent="0.35">
      <c r="A13" s="25" t="s">
        <v>11</v>
      </c>
      <c r="B13" s="25" t="s">
        <v>17</v>
      </c>
      <c r="C13" s="27">
        <v>940.33</v>
      </c>
      <c r="D13" s="27">
        <v>962.55</v>
      </c>
      <c r="E13" s="31">
        <v>2.3599999999999999E-2</v>
      </c>
      <c r="F13" s="32" t="s">
        <v>542</v>
      </c>
    </row>
    <row r="14" spans="1:30" x14ac:dyDescent="0.35">
      <c r="A14" s="25" t="s">
        <v>11</v>
      </c>
      <c r="B14" s="25" t="s">
        <v>19</v>
      </c>
      <c r="C14" s="27">
        <v>950.12</v>
      </c>
      <c r="D14" s="27">
        <v>974.33</v>
      </c>
      <c r="E14" s="31">
        <v>2.5499999999999998E-2</v>
      </c>
      <c r="F14" s="32" t="s">
        <v>542</v>
      </c>
    </row>
    <row r="15" spans="1:30" x14ac:dyDescent="0.35">
      <c r="A15" s="25" t="s">
        <v>21</v>
      </c>
      <c r="B15" s="25" t="s">
        <v>28</v>
      </c>
      <c r="C15" s="27">
        <v>944.41</v>
      </c>
      <c r="D15" s="27">
        <v>961.55</v>
      </c>
      <c r="E15" s="31">
        <v>1.8100000000000002E-2</v>
      </c>
      <c r="F15" s="32" t="s">
        <v>542</v>
      </c>
    </row>
    <row r="16" spans="1:30" x14ac:dyDescent="0.35">
      <c r="A16" s="25" t="s">
        <v>21</v>
      </c>
      <c r="B16" s="25" t="s">
        <v>22</v>
      </c>
      <c r="C16" s="27">
        <v>950.46</v>
      </c>
      <c r="D16" s="27">
        <v>967.92</v>
      </c>
      <c r="E16" s="31">
        <v>1.84E-2</v>
      </c>
      <c r="F16" s="32" t="s">
        <v>542</v>
      </c>
    </row>
    <row r="17" spans="1:6" x14ac:dyDescent="0.35">
      <c r="A17" s="25" t="s">
        <v>21</v>
      </c>
      <c r="B17" s="25" t="s">
        <v>26</v>
      </c>
      <c r="C17" s="27">
        <v>971.14</v>
      </c>
      <c r="D17" s="27">
        <v>971.14</v>
      </c>
      <c r="E17" s="31">
        <v>0</v>
      </c>
      <c r="F17" s="32" t="s">
        <v>542</v>
      </c>
    </row>
    <row r="18" spans="1:6" x14ac:dyDescent="0.35">
      <c r="A18" s="25" t="s">
        <v>21</v>
      </c>
      <c r="B18" s="25" t="s">
        <v>27</v>
      </c>
      <c r="C18" s="27">
        <v>971.14</v>
      </c>
      <c r="D18" s="27">
        <v>971.14</v>
      </c>
      <c r="E18" s="31">
        <v>0</v>
      </c>
      <c r="F18" s="32" t="s">
        <v>542</v>
      </c>
    </row>
    <row r="19" spans="1:6" x14ac:dyDescent="0.35">
      <c r="A19" s="25" t="s">
        <v>21</v>
      </c>
      <c r="B19" s="25" t="s">
        <v>25</v>
      </c>
      <c r="C19" s="27">
        <v>998.69</v>
      </c>
      <c r="D19" s="27">
        <v>998.69</v>
      </c>
      <c r="E19" s="31">
        <v>0</v>
      </c>
      <c r="F19" s="32" t="s">
        <v>542</v>
      </c>
    </row>
    <row r="20" spans="1:6" x14ac:dyDescent="0.35">
      <c r="A20" s="25" t="s">
        <v>21</v>
      </c>
      <c r="B20" s="25" t="s">
        <v>23</v>
      </c>
      <c r="C20" s="27">
        <v>1008.5</v>
      </c>
      <c r="D20" s="27">
        <v>1008.5</v>
      </c>
      <c r="E20" s="31">
        <v>0</v>
      </c>
      <c r="F20" s="32" t="s">
        <v>542</v>
      </c>
    </row>
    <row r="21" spans="1:6" x14ac:dyDescent="0.35">
      <c r="A21" s="25" t="s">
        <v>21</v>
      </c>
      <c r="B21" s="25" t="s">
        <v>24</v>
      </c>
      <c r="C21" s="27">
        <v>1070.49</v>
      </c>
      <c r="D21" s="27">
        <v>1070.49</v>
      </c>
      <c r="E21" s="31">
        <v>0</v>
      </c>
      <c r="F21" s="32" t="s">
        <v>542</v>
      </c>
    </row>
    <row r="22" spans="1:6" x14ac:dyDescent="0.35">
      <c r="A22" s="25" t="s">
        <v>29</v>
      </c>
      <c r="B22" s="25" t="s">
        <v>30</v>
      </c>
      <c r="C22" s="27">
        <v>904.7</v>
      </c>
      <c r="D22" s="27">
        <v>913.16</v>
      </c>
      <c r="E22" s="31">
        <v>9.3999999999999986E-3</v>
      </c>
      <c r="F22" s="32" t="s">
        <v>542</v>
      </c>
    </row>
    <row r="23" spans="1:6" x14ac:dyDescent="0.35">
      <c r="A23" s="25" t="s">
        <v>29</v>
      </c>
      <c r="B23" s="25" t="s">
        <v>31</v>
      </c>
      <c r="C23" s="27">
        <v>904.7</v>
      </c>
      <c r="D23" s="27">
        <v>913.16</v>
      </c>
      <c r="E23" s="31">
        <v>9.3999999999999986E-3</v>
      </c>
      <c r="F23" s="32" t="s">
        <v>542</v>
      </c>
    </row>
    <row r="24" spans="1:6" x14ac:dyDescent="0.35">
      <c r="A24" s="25" t="s">
        <v>29</v>
      </c>
      <c r="B24" s="25" t="s">
        <v>32</v>
      </c>
      <c r="C24" s="27">
        <v>904.7</v>
      </c>
      <c r="D24" s="27">
        <v>913.16</v>
      </c>
      <c r="E24" s="31">
        <v>9.3999999999999986E-3</v>
      </c>
      <c r="F24" s="32" t="s">
        <v>542</v>
      </c>
    </row>
    <row r="25" spans="1:6" x14ac:dyDescent="0.35">
      <c r="A25" s="25" t="s">
        <v>29</v>
      </c>
      <c r="B25" s="25" t="s">
        <v>33</v>
      </c>
      <c r="C25" s="27">
        <v>904.7</v>
      </c>
      <c r="D25" s="27">
        <v>913.16</v>
      </c>
      <c r="E25" s="31">
        <v>9.3999999999999986E-3</v>
      </c>
      <c r="F25" s="32" t="s">
        <v>542</v>
      </c>
    </row>
    <row r="26" spans="1:6" x14ac:dyDescent="0.35">
      <c r="A26" s="25" t="s">
        <v>29</v>
      </c>
      <c r="B26" s="25" t="s">
        <v>34</v>
      </c>
      <c r="C26" s="27">
        <v>904.7</v>
      </c>
      <c r="D26" s="27">
        <v>913.16</v>
      </c>
      <c r="E26" s="31">
        <v>9.3999999999999986E-3</v>
      </c>
      <c r="F26" s="32" t="s">
        <v>542</v>
      </c>
    </row>
    <row r="27" spans="1:6" x14ac:dyDescent="0.35">
      <c r="A27" s="25" t="s">
        <v>35</v>
      </c>
      <c r="B27" s="25" t="s">
        <v>36</v>
      </c>
      <c r="C27" s="27">
        <v>894.98</v>
      </c>
      <c r="D27" s="27">
        <v>898.07</v>
      </c>
      <c r="E27" s="31">
        <v>3.4999999999999996E-3</v>
      </c>
      <c r="F27" s="32" t="s">
        <v>544</v>
      </c>
    </row>
    <row r="28" spans="1:6" x14ac:dyDescent="0.35">
      <c r="A28" s="25" t="s">
        <v>37</v>
      </c>
      <c r="B28" s="25" t="s">
        <v>39</v>
      </c>
      <c r="C28" s="27">
        <v>814.22</v>
      </c>
      <c r="D28" s="27">
        <v>814.22</v>
      </c>
      <c r="E28" s="31">
        <v>0</v>
      </c>
      <c r="F28" s="32" t="s">
        <v>542</v>
      </c>
    </row>
    <row r="29" spans="1:6" x14ac:dyDescent="0.35">
      <c r="A29" s="25" t="s">
        <v>37</v>
      </c>
      <c r="B29" s="25" t="s">
        <v>40</v>
      </c>
      <c r="C29" s="27">
        <v>814.22</v>
      </c>
      <c r="D29" s="27">
        <v>814.22</v>
      </c>
      <c r="E29" s="31">
        <v>0</v>
      </c>
      <c r="F29" s="32" t="s">
        <v>542</v>
      </c>
    </row>
    <row r="30" spans="1:6" x14ac:dyDescent="0.35">
      <c r="A30" s="25" t="s">
        <v>37</v>
      </c>
      <c r="B30" s="25" t="s">
        <v>38</v>
      </c>
      <c r="C30" s="27">
        <v>814.98</v>
      </c>
      <c r="D30" s="27">
        <v>814.98</v>
      </c>
      <c r="E30" s="31">
        <v>0</v>
      </c>
      <c r="F30" s="32" t="s">
        <v>542</v>
      </c>
    </row>
    <row r="31" spans="1:6" x14ac:dyDescent="0.35">
      <c r="A31" s="25" t="s">
        <v>41</v>
      </c>
      <c r="B31" s="25" t="s">
        <v>42</v>
      </c>
      <c r="C31" s="27">
        <v>961.27</v>
      </c>
      <c r="D31" s="27">
        <v>920.9</v>
      </c>
      <c r="E31" s="31">
        <v>-4.2000000000000003E-2</v>
      </c>
      <c r="F31" s="32" t="s">
        <v>542</v>
      </c>
    </row>
    <row r="32" spans="1:6" x14ac:dyDescent="0.35">
      <c r="A32" s="25" t="s">
        <v>43</v>
      </c>
      <c r="B32" s="25" t="s">
        <v>44</v>
      </c>
      <c r="C32" s="27">
        <v>830.5</v>
      </c>
      <c r="D32" s="27">
        <v>830.5</v>
      </c>
      <c r="E32" s="31">
        <v>0</v>
      </c>
      <c r="F32" s="32" t="s">
        <v>542</v>
      </c>
    </row>
    <row r="33" spans="1:6" x14ac:dyDescent="0.35">
      <c r="A33" s="25" t="s">
        <v>45</v>
      </c>
      <c r="B33" s="25" t="s">
        <v>46</v>
      </c>
      <c r="C33" s="27">
        <v>777.29</v>
      </c>
      <c r="D33" s="27">
        <v>798.74</v>
      </c>
      <c r="E33" s="31">
        <v>2.76E-2</v>
      </c>
      <c r="F33" s="32" t="s">
        <v>544</v>
      </c>
    </row>
    <row r="34" spans="1:6" x14ac:dyDescent="0.35">
      <c r="A34" s="25" t="s">
        <v>47</v>
      </c>
      <c r="B34" s="25" t="s">
        <v>48</v>
      </c>
      <c r="C34" s="27">
        <v>690.76</v>
      </c>
      <c r="D34" s="27">
        <v>714.49</v>
      </c>
      <c r="E34" s="31">
        <v>3.44E-2</v>
      </c>
      <c r="F34" s="32" t="s">
        <v>542</v>
      </c>
    </row>
    <row r="35" spans="1:6" x14ac:dyDescent="0.35">
      <c r="A35" s="25" t="s">
        <v>49</v>
      </c>
      <c r="B35" s="25" t="s">
        <v>51</v>
      </c>
      <c r="C35" s="27">
        <v>817.5</v>
      </c>
      <c r="D35" s="27">
        <v>834.38</v>
      </c>
      <c r="E35" s="31">
        <v>2.06E-2</v>
      </c>
      <c r="F35" s="32" t="s">
        <v>542</v>
      </c>
    </row>
    <row r="36" spans="1:6" x14ac:dyDescent="0.35">
      <c r="A36" s="25" t="s">
        <v>49</v>
      </c>
      <c r="B36" s="25" t="s">
        <v>50</v>
      </c>
      <c r="C36" s="27">
        <v>823.75</v>
      </c>
      <c r="D36" s="27">
        <v>834.38</v>
      </c>
      <c r="E36" s="31">
        <v>1.29E-2</v>
      </c>
      <c r="F36" s="32" t="s">
        <v>542</v>
      </c>
    </row>
    <row r="37" spans="1:6" x14ac:dyDescent="0.35">
      <c r="A37" s="25" t="s">
        <v>49</v>
      </c>
      <c r="B37" s="25" t="s">
        <v>52</v>
      </c>
      <c r="C37" s="27">
        <v>823.75</v>
      </c>
      <c r="D37" s="27">
        <v>834.38</v>
      </c>
      <c r="E37" s="31">
        <v>1.29E-2</v>
      </c>
      <c r="F37" s="32" t="s">
        <v>542</v>
      </c>
    </row>
    <row r="38" spans="1:6" x14ac:dyDescent="0.35">
      <c r="A38" t="s">
        <v>49</v>
      </c>
      <c r="B38" t="s">
        <v>53</v>
      </c>
      <c r="C38" s="27">
        <v>906.25</v>
      </c>
      <c r="D38" s="27">
        <v>906.25</v>
      </c>
      <c r="E38" s="31">
        <v>0</v>
      </c>
      <c r="F38" s="32" t="s">
        <v>542</v>
      </c>
    </row>
    <row r="39" spans="1:6" x14ac:dyDescent="0.35">
      <c r="A39" s="25" t="s">
        <v>54</v>
      </c>
      <c r="B39" s="25" t="s">
        <v>55</v>
      </c>
      <c r="C39" s="27">
        <v>958.4</v>
      </c>
      <c r="D39" s="27">
        <v>958.4</v>
      </c>
      <c r="E39" s="31">
        <v>0</v>
      </c>
      <c r="F39" s="32" t="s">
        <v>542</v>
      </c>
    </row>
    <row r="40" spans="1:6" x14ac:dyDescent="0.35">
      <c r="A40" s="25" t="s">
        <v>54</v>
      </c>
      <c r="B40" s="25" t="s">
        <v>56</v>
      </c>
      <c r="C40" s="27">
        <v>958.4</v>
      </c>
      <c r="D40" s="27">
        <v>958.4</v>
      </c>
      <c r="E40" s="31">
        <v>0</v>
      </c>
      <c r="F40" s="32" t="s">
        <v>542</v>
      </c>
    </row>
    <row r="41" spans="1:6" x14ac:dyDescent="0.35">
      <c r="A41" s="25" t="s">
        <v>57</v>
      </c>
      <c r="B41" s="25" t="s">
        <v>58</v>
      </c>
      <c r="C41" s="27">
        <v>645.23</v>
      </c>
      <c r="D41" s="27">
        <v>661.57</v>
      </c>
      <c r="E41" s="31">
        <v>2.53E-2</v>
      </c>
      <c r="F41" s="32" t="s">
        <v>542</v>
      </c>
    </row>
    <row r="42" spans="1:6" x14ac:dyDescent="0.35">
      <c r="A42" s="25" t="s">
        <v>57</v>
      </c>
      <c r="B42" s="25" t="s">
        <v>59</v>
      </c>
      <c r="C42" s="27">
        <v>0</v>
      </c>
      <c r="D42" s="27"/>
      <c r="E42" s="31"/>
      <c r="F42" s="32" t="s">
        <v>545</v>
      </c>
    </row>
    <row r="43" spans="1:6" x14ac:dyDescent="0.35">
      <c r="A43" s="25" t="s">
        <v>57</v>
      </c>
      <c r="B43" s="25" t="s">
        <v>60</v>
      </c>
      <c r="C43" s="27">
        <v>0</v>
      </c>
      <c r="D43" s="27"/>
      <c r="E43" s="31"/>
      <c r="F43" s="32" t="s">
        <v>545</v>
      </c>
    </row>
    <row r="44" spans="1:6" x14ac:dyDescent="0.35">
      <c r="A44" s="25" t="s">
        <v>61</v>
      </c>
      <c r="B44" s="25" t="s">
        <v>62</v>
      </c>
      <c r="C44" s="27">
        <v>844.25</v>
      </c>
      <c r="D44" s="27">
        <v>852.66</v>
      </c>
      <c r="E44" s="31">
        <v>0.01</v>
      </c>
      <c r="F44" s="32" t="s">
        <v>544</v>
      </c>
    </row>
    <row r="45" spans="1:6" x14ac:dyDescent="0.35">
      <c r="A45" s="25" t="s">
        <v>61</v>
      </c>
      <c r="B45" s="25" t="s">
        <v>63</v>
      </c>
      <c r="C45" s="27"/>
      <c r="D45" s="27"/>
      <c r="E45" s="31"/>
      <c r="F45" s="32" t="s">
        <v>545</v>
      </c>
    </row>
    <row r="46" spans="1:6" x14ac:dyDescent="0.35">
      <c r="A46" s="25" t="s">
        <v>64</v>
      </c>
      <c r="B46" s="25" t="s">
        <v>65</v>
      </c>
      <c r="C46" s="27">
        <v>822.82</v>
      </c>
      <c r="D46" s="27">
        <v>822.82</v>
      </c>
      <c r="E46" s="31">
        <v>0</v>
      </c>
      <c r="F46" s="32" t="s">
        <v>542</v>
      </c>
    </row>
    <row r="47" spans="1:6" x14ac:dyDescent="0.35">
      <c r="A47" s="25" t="s">
        <v>66</v>
      </c>
      <c r="B47" s="25" t="s">
        <v>67</v>
      </c>
      <c r="C47" s="27">
        <v>819.46</v>
      </c>
      <c r="D47" s="27">
        <v>827.52</v>
      </c>
      <c r="E47" s="31">
        <v>9.7999999999999997E-3</v>
      </c>
      <c r="F47" s="32" t="s">
        <v>542</v>
      </c>
    </row>
    <row r="48" spans="1:6" x14ac:dyDescent="0.35">
      <c r="A48" s="25" t="s">
        <v>66</v>
      </c>
      <c r="B48" s="25" t="s">
        <v>68</v>
      </c>
      <c r="C48" s="27">
        <v>819.46</v>
      </c>
      <c r="D48" s="27">
        <v>827.52</v>
      </c>
      <c r="E48" s="31">
        <v>9.7999999999999997E-3</v>
      </c>
      <c r="F48" s="32" t="s">
        <v>542</v>
      </c>
    </row>
    <row r="49" spans="1:6" x14ac:dyDescent="0.35">
      <c r="A49" s="25" t="s">
        <v>69</v>
      </c>
      <c r="B49" s="25" t="s">
        <v>70</v>
      </c>
      <c r="C49" s="27">
        <v>886.93</v>
      </c>
      <c r="D49" s="27">
        <v>886.93</v>
      </c>
      <c r="E49" s="31">
        <v>0</v>
      </c>
      <c r="F49" s="32" t="s">
        <v>542</v>
      </c>
    </row>
    <row r="50" spans="1:6" x14ac:dyDescent="0.35">
      <c r="A50" s="25" t="s">
        <v>71</v>
      </c>
      <c r="B50" s="25" t="s">
        <v>76</v>
      </c>
      <c r="C50" s="27">
        <v>868.4</v>
      </c>
      <c r="D50" s="27">
        <v>895.6</v>
      </c>
      <c r="E50" s="31">
        <v>3.1300000000000001E-2</v>
      </c>
      <c r="F50" s="32" t="s">
        <v>542</v>
      </c>
    </row>
    <row r="51" spans="1:6" x14ac:dyDescent="0.35">
      <c r="A51" s="25" t="s">
        <v>71</v>
      </c>
      <c r="B51" s="25" t="s">
        <v>79</v>
      </c>
      <c r="C51" s="27">
        <v>880.46</v>
      </c>
      <c r="D51" s="27">
        <v>916.64</v>
      </c>
      <c r="E51" s="31">
        <v>4.1100000000000005E-2</v>
      </c>
      <c r="F51" s="32" t="s">
        <v>542</v>
      </c>
    </row>
    <row r="52" spans="1:6" x14ac:dyDescent="0.35">
      <c r="A52" s="25" t="s">
        <v>71</v>
      </c>
      <c r="B52" s="25" t="s">
        <v>77</v>
      </c>
      <c r="C52" s="27">
        <v>918.16</v>
      </c>
      <c r="D52" s="27">
        <v>937.43</v>
      </c>
      <c r="E52" s="31">
        <v>2.1000000000000001E-2</v>
      </c>
      <c r="F52" s="32" t="s">
        <v>542</v>
      </c>
    </row>
    <row r="53" spans="1:6" x14ac:dyDescent="0.35">
      <c r="A53" s="25" t="s">
        <v>71</v>
      </c>
      <c r="B53" s="25" t="s">
        <v>75</v>
      </c>
      <c r="C53" s="27">
        <v>906.17</v>
      </c>
      <c r="D53" s="27">
        <v>941.34</v>
      </c>
      <c r="E53" s="31">
        <v>3.8800000000000001E-2</v>
      </c>
      <c r="F53" s="32" t="s">
        <v>542</v>
      </c>
    </row>
    <row r="54" spans="1:6" x14ac:dyDescent="0.35">
      <c r="A54" s="25" t="s">
        <v>71</v>
      </c>
      <c r="B54" s="25" t="s">
        <v>72</v>
      </c>
      <c r="C54" s="27">
        <v>918.16</v>
      </c>
      <c r="D54" s="27">
        <v>943.09</v>
      </c>
      <c r="E54" s="31">
        <v>2.7200000000000002E-2</v>
      </c>
      <c r="F54" s="32" t="s">
        <v>542</v>
      </c>
    </row>
    <row r="55" spans="1:6" x14ac:dyDescent="0.35">
      <c r="A55" s="25" t="s">
        <v>71</v>
      </c>
      <c r="B55" s="25" t="s">
        <v>78</v>
      </c>
      <c r="C55" s="27">
        <v>918.16</v>
      </c>
      <c r="D55" s="27">
        <v>948.6</v>
      </c>
      <c r="E55" s="31">
        <v>3.32E-2</v>
      </c>
      <c r="F55" s="32" t="s">
        <v>542</v>
      </c>
    </row>
    <row r="56" spans="1:6" x14ac:dyDescent="0.35">
      <c r="A56" s="25" t="s">
        <v>71</v>
      </c>
      <c r="B56" s="25" t="s">
        <v>74</v>
      </c>
      <c r="C56" s="27">
        <v>918.16</v>
      </c>
      <c r="D56" s="27">
        <v>953.14</v>
      </c>
      <c r="E56" s="31">
        <v>3.8100000000000002E-2</v>
      </c>
      <c r="F56" s="32" t="s">
        <v>542</v>
      </c>
    </row>
    <row r="57" spans="1:6" x14ac:dyDescent="0.35">
      <c r="A57" s="25" t="s">
        <v>71</v>
      </c>
      <c r="B57" s="25" t="s">
        <v>80</v>
      </c>
      <c r="C57" s="27">
        <v>918.16</v>
      </c>
      <c r="D57" s="27">
        <v>967.44</v>
      </c>
      <c r="E57" s="31">
        <v>5.3699999999999998E-2</v>
      </c>
      <c r="F57" s="32" t="s">
        <v>542</v>
      </c>
    </row>
    <row r="58" spans="1:6" x14ac:dyDescent="0.35">
      <c r="A58" s="25" t="s">
        <v>71</v>
      </c>
      <c r="B58" s="25" t="s">
        <v>73</v>
      </c>
      <c r="C58" s="27">
        <v>918.16</v>
      </c>
      <c r="D58" s="27" t="s">
        <v>543</v>
      </c>
      <c r="E58" s="31" t="s">
        <v>543</v>
      </c>
      <c r="F58" s="32" t="s">
        <v>545</v>
      </c>
    </row>
    <row r="59" spans="1:6" x14ac:dyDescent="0.35">
      <c r="A59" s="25" t="s">
        <v>82</v>
      </c>
      <c r="B59" s="25" t="s">
        <v>83</v>
      </c>
      <c r="C59" s="27">
        <v>795.81</v>
      </c>
      <c r="D59" s="27">
        <v>804.17</v>
      </c>
      <c r="E59" s="31">
        <v>1.0500000000000001E-2</v>
      </c>
      <c r="F59" s="32" t="s">
        <v>542</v>
      </c>
    </row>
    <row r="60" spans="1:6" x14ac:dyDescent="0.35">
      <c r="A60" s="25" t="s">
        <v>82</v>
      </c>
      <c r="B60" s="25" t="s">
        <v>84</v>
      </c>
      <c r="C60" s="27">
        <v>795.81</v>
      </c>
      <c r="D60" s="27">
        <v>804.17</v>
      </c>
      <c r="E60" s="31">
        <v>1.0500000000000001E-2</v>
      </c>
      <c r="F60" s="32" t="s">
        <v>542</v>
      </c>
    </row>
    <row r="61" spans="1:6" x14ac:dyDescent="0.35">
      <c r="A61" s="25" t="s">
        <v>82</v>
      </c>
      <c r="B61" s="25" t="s">
        <v>85</v>
      </c>
      <c r="C61" s="27">
        <v>795.81</v>
      </c>
      <c r="D61" s="27">
        <v>804.17</v>
      </c>
      <c r="E61" s="31">
        <v>1.0500000000000001E-2</v>
      </c>
      <c r="F61" s="32" t="s">
        <v>542</v>
      </c>
    </row>
    <row r="62" spans="1:6" x14ac:dyDescent="0.35">
      <c r="A62" s="25" t="s">
        <v>86</v>
      </c>
      <c r="B62" s="25" t="s">
        <v>87</v>
      </c>
      <c r="C62" s="27">
        <v>855.75</v>
      </c>
      <c r="D62" s="27" t="s">
        <v>543</v>
      </c>
      <c r="E62" s="31" t="s">
        <v>543</v>
      </c>
      <c r="F62" s="32" t="s">
        <v>545</v>
      </c>
    </row>
    <row r="63" spans="1:6" x14ac:dyDescent="0.35">
      <c r="A63" s="25" t="s">
        <v>88</v>
      </c>
      <c r="B63" s="25" t="s">
        <v>89</v>
      </c>
      <c r="C63" s="27">
        <v>868.02</v>
      </c>
      <c r="D63" s="27" t="s">
        <v>543</v>
      </c>
      <c r="E63" s="31" t="s">
        <v>543</v>
      </c>
      <c r="F63" s="32" t="s">
        <v>545</v>
      </c>
    </row>
    <row r="64" spans="1:6" x14ac:dyDescent="0.35">
      <c r="A64" s="25" t="s">
        <v>90</v>
      </c>
      <c r="B64" s="25" t="s">
        <v>91</v>
      </c>
      <c r="C64" s="27">
        <v>747.7</v>
      </c>
      <c r="D64" s="27">
        <v>752.63</v>
      </c>
      <c r="E64" s="31">
        <v>6.6E-3</v>
      </c>
      <c r="F64" s="32" t="s">
        <v>542</v>
      </c>
    </row>
    <row r="65" spans="1:6" x14ac:dyDescent="0.35">
      <c r="A65" s="25" t="s">
        <v>90</v>
      </c>
      <c r="B65" s="25" t="s">
        <v>92</v>
      </c>
      <c r="C65" s="27">
        <v>747.7</v>
      </c>
      <c r="D65" s="27">
        <v>752.63</v>
      </c>
      <c r="E65" s="31">
        <v>6.6E-3</v>
      </c>
      <c r="F65" s="32" t="s">
        <v>542</v>
      </c>
    </row>
    <row r="66" spans="1:6" x14ac:dyDescent="0.35">
      <c r="A66" s="25" t="s">
        <v>90</v>
      </c>
      <c r="B66" s="25" t="s">
        <v>93</v>
      </c>
      <c r="C66" s="27">
        <v>747.7</v>
      </c>
      <c r="D66" s="27">
        <v>752.63</v>
      </c>
      <c r="E66" s="31">
        <v>6.6E-3</v>
      </c>
      <c r="F66" s="32" t="s">
        <v>542</v>
      </c>
    </row>
    <row r="67" spans="1:6" x14ac:dyDescent="0.35">
      <c r="A67" s="25" t="s">
        <v>94</v>
      </c>
      <c r="B67" s="25" t="s">
        <v>95</v>
      </c>
      <c r="C67" s="27">
        <v>719.33</v>
      </c>
      <c r="D67" s="27" t="s">
        <v>543</v>
      </c>
      <c r="E67" s="31" t="s">
        <v>543</v>
      </c>
      <c r="F67" s="32" t="s">
        <v>545</v>
      </c>
    </row>
    <row r="68" spans="1:6" x14ac:dyDescent="0.35">
      <c r="A68" s="25" t="s">
        <v>94</v>
      </c>
      <c r="B68" s="25" t="s">
        <v>96</v>
      </c>
      <c r="C68" s="27">
        <v>719.33</v>
      </c>
      <c r="D68" s="27" t="s">
        <v>543</v>
      </c>
      <c r="E68" s="31" t="s">
        <v>543</v>
      </c>
      <c r="F68" s="32" t="s">
        <v>545</v>
      </c>
    </row>
    <row r="69" spans="1:6" x14ac:dyDescent="0.35">
      <c r="A69" s="25" t="s">
        <v>94</v>
      </c>
      <c r="B69" s="25" t="s">
        <v>97</v>
      </c>
      <c r="C69" s="27">
        <v>854.58</v>
      </c>
      <c r="D69" s="27" t="s">
        <v>543</v>
      </c>
      <c r="E69" s="31" t="s">
        <v>543</v>
      </c>
      <c r="F69" s="32" t="s">
        <v>545</v>
      </c>
    </row>
    <row r="70" spans="1:6" x14ac:dyDescent="0.35">
      <c r="A70" s="25" t="s">
        <v>98</v>
      </c>
      <c r="B70" s="25" t="s">
        <v>99</v>
      </c>
      <c r="C70" s="27">
        <v>746.14</v>
      </c>
      <c r="D70" s="27" t="s">
        <v>543</v>
      </c>
      <c r="E70" s="31" t="s">
        <v>543</v>
      </c>
      <c r="F70" s="32" t="s">
        <v>545</v>
      </c>
    </row>
    <row r="71" spans="1:6" x14ac:dyDescent="0.35">
      <c r="A71" s="25" t="s">
        <v>98</v>
      </c>
      <c r="B71" s="25" t="s">
        <v>548</v>
      </c>
      <c r="C71" s="27">
        <v>864.31</v>
      </c>
      <c r="D71" s="27" t="s">
        <v>543</v>
      </c>
      <c r="E71" s="31" t="s">
        <v>543</v>
      </c>
      <c r="F71" s="32" t="s">
        <v>545</v>
      </c>
    </row>
    <row r="72" spans="1:6" x14ac:dyDescent="0.35">
      <c r="A72" s="25" t="s">
        <v>98</v>
      </c>
      <c r="B72" s="25" t="s">
        <v>549</v>
      </c>
      <c r="C72" s="27">
        <v>864.31</v>
      </c>
      <c r="D72" s="27" t="s">
        <v>543</v>
      </c>
      <c r="E72" s="31" t="s">
        <v>543</v>
      </c>
      <c r="F72" s="32" t="s">
        <v>545</v>
      </c>
    </row>
    <row r="73" spans="1:6" x14ac:dyDescent="0.35">
      <c r="A73" s="25" t="s">
        <v>102</v>
      </c>
      <c r="B73" s="25" t="s">
        <v>104</v>
      </c>
      <c r="C73" s="27">
        <v>787.04</v>
      </c>
      <c r="D73" s="27">
        <v>810.43</v>
      </c>
      <c r="E73" s="31">
        <v>2.9700000000000001E-2</v>
      </c>
      <c r="F73" s="32" t="s">
        <v>542</v>
      </c>
    </row>
    <row r="74" spans="1:6" x14ac:dyDescent="0.35">
      <c r="A74" s="25" t="s">
        <v>102</v>
      </c>
      <c r="B74" s="25" t="s">
        <v>103</v>
      </c>
      <c r="C74" s="27">
        <v>844.61</v>
      </c>
      <c r="D74" s="27">
        <v>869.38</v>
      </c>
      <c r="E74" s="31">
        <v>2.9300000000000003E-2</v>
      </c>
      <c r="F74" s="32" t="s">
        <v>542</v>
      </c>
    </row>
    <row r="75" spans="1:6" x14ac:dyDescent="0.35">
      <c r="A75" s="25" t="s">
        <v>102</v>
      </c>
      <c r="B75" s="25" t="s">
        <v>105</v>
      </c>
      <c r="C75" s="27">
        <v>844.61</v>
      </c>
      <c r="D75" s="27">
        <v>869.38</v>
      </c>
      <c r="E75" s="31">
        <v>2.9300000000000003E-2</v>
      </c>
      <c r="F75" s="32" t="s">
        <v>542</v>
      </c>
    </row>
    <row r="76" spans="1:6" x14ac:dyDescent="0.35">
      <c r="A76" s="25" t="s">
        <v>102</v>
      </c>
      <c r="B76" s="25" t="s">
        <v>106</v>
      </c>
      <c r="C76" s="27">
        <v>844.61</v>
      </c>
      <c r="D76" s="27">
        <v>869.38</v>
      </c>
      <c r="E76" s="31">
        <v>2.9300000000000003E-2</v>
      </c>
      <c r="F76" s="32" t="s">
        <v>542</v>
      </c>
    </row>
    <row r="77" spans="1:6" x14ac:dyDescent="0.35">
      <c r="A77" s="25" t="s">
        <v>107</v>
      </c>
      <c r="B77" s="25" t="s">
        <v>108</v>
      </c>
      <c r="C77" s="27">
        <v>891.94</v>
      </c>
      <c r="D77" s="27" t="s">
        <v>543</v>
      </c>
      <c r="E77" s="31" t="s">
        <v>543</v>
      </c>
      <c r="F77" s="32" t="s">
        <v>545</v>
      </c>
    </row>
    <row r="78" spans="1:6" x14ac:dyDescent="0.35">
      <c r="A78" s="25" t="s">
        <v>109</v>
      </c>
      <c r="B78" s="25" t="s">
        <v>110</v>
      </c>
      <c r="C78" s="27">
        <v>812.5</v>
      </c>
      <c r="D78" s="27" t="s">
        <v>543</v>
      </c>
      <c r="E78" s="31" t="s">
        <v>543</v>
      </c>
      <c r="F78" s="32" t="s">
        <v>545</v>
      </c>
    </row>
    <row r="79" spans="1:6" x14ac:dyDescent="0.35">
      <c r="A79" s="25" t="s">
        <v>109</v>
      </c>
      <c r="B79" s="25" t="s">
        <v>111</v>
      </c>
      <c r="C79" s="27">
        <v>990.88</v>
      </c>
      <c r="D79" s="27" t="s">
        <v>543</v>
      </c>
      <c r="E79" s="31" t="s">
        <v>543</v>
      </c>
      <c r="F79" s="32" t="s">
        <v>545</v>
      </c>
    </row>
    <row r="80" spans="1:6" x14ac:dyDescent="0.35">
      <c r="A80" s="25" t="s">
        <v>109</v>
      </c>
      <c r="B80" s="25" t="s">
        <v>112</v>
      </c>
      <c r="C80" s="27">
        <v>1036.8800000000001</v>
      </c>
      <c r="D80" s="27" t="s">
        <v>543</v>
      </c>
      <c r="E80" s="31" t="s">
        <v>543</v>
      </c>
      <c r="F80" s="32" t="s">
        <v>545</v>
      </c>
    </row>
    <row r="81" spans="1:6" x14ac:dyDescent="0.35">
      <c r="A81" s="25" t="s">
        <v>113</v>
      </c>
      <c r="B81" s="25" t="s">
        <v>114</v>
      </c>
      <c r="C81">
        <v>920</v>
      </c>
      <c r="D81" s="27">
        <v>936.25</v>
      </c>
      <c r="E81" s="31">
        <v>1.77E-2</v>
      </c>
      <c r="F81" s="32" t="s">
        <v>542</v>
      </c>
    </row>
    <row r="82" spans="1:6" x14ac:dyDescent="0.35">
      <c r="A82" s="25" t="s">
        <v>113</v>
      </c>
      <c r="B82" s="25" t="s">
        <v>115</v>
      </c>
      <c r="C82">
        <v>920</v>
      </c>
      <c r="D82" s="27">
        <v>936.25</v>
      </c>
      <c r="E82" s="31">
        <v>1.77E-2</v>
      </c>
      <c r="F82" s="32" t="s">
        <v>542</v>
      </c>
    </row>
    <row r="83" spans="1:6" x14ac:dyDescent="0.35">
      <c r="A83" s="25" t="s">
        <v>113</v>
      </c>
      <c r="B83" s="25" t="s">
        <v>116</v>
      </c>
      <c r="C83">
        <v>920</v>
      </c>
      <c r="D83" s="27">
        <v>936.25</v>
      </c>
      <c r="E83" s="31">
        <v>1.77E-2</v>
      </c>
      <c r="F83" s="32" t="s">
        <v>542</v>
      </c>
    </row>
    <row r="84" spans="1:6" x14ac:dyDescent="0.35">
      <c r="A84" s="25" t="s">
        <v>113</v>
      </c>
      <c r="B84" s="25" t="s">
        <v>117</v>
      </c>
      <c r="C84">
        <v>920</v>
      </c>
      <c r="D84" s="27">
        <v>936.25</v>
      </c>
      <c r="E84" s="31">
        <v>1.77E-2</v>
      </c>
      <c r="F84" s="32" t="s">
        <v>542</v>
      </c>
    </row>
    <row r="85" spans="1:6" x14ac:dyDescent="0.35">
      <c r="A85" s="25" t="s">
        <v>118</v>
      </c>
      <c r="B85" s="25" t="s">
        <v>119</v>
      </c>
      <c r="C85" s="27">
        <v>922.97</v>
      </c>
      <c r="D85" s="27">
        <v>951.97</v>
      </c>
      <c r="E85" s="31">
        <v>3.1400000000000004E-2</v>
      </c>
      <c r="F85" s="32" t="s">
        <v>542</v>
      </c>
    </row>
    <row r="86" spans="1:6" x14ac:dyDescent="0.35">
      <c r="A86" s="25" t="s">
        <v>120</v>
      </c>
      <c r="B86" s="25" t="s">
        <v>121</v>
      </c>
      <c r="C86" s="27">
        <v>684.95</v>
      </c>
      <c r="D86" s="27">
        <v>692.85</v>
      </c>
      <c r="E86" s="31">
        <v>1.15E-2</v>
      </c>
      <c r="F86" s="32" t="s">
        <v>544</v>
      </c>
    </row>
    <row r="87" spans="1:6" x14ac:dyDescent="0.35">
      <c r="A87" s="25" t="s">
        <v>122</v>
      </c>
      <c r="B87" s="25" t="s">
        <v>123</v>
      </c>
      <c r="C87" s="27">
        <v>766.08</v>
      </c>
      <c r="D87" s="27">
        <v>780.68</v>
      </c>
      <c r="E87" s="31">
        <v>1.9099999999999999E-2</v>
      </c>
      <c r="F87" s="32" t="s">
        <v>544</v>
      </c>
    </row>
    <row r="88" spans="1:6" x14ac:dyDescent="0.35">
      <c r="A88" s="25" t="s">
        <v>122</v>
      </c>
      <c r="B88" s="25" t="s">
        <v>122</v>
      </c>
      <c r="C88" s="27">
        <v>770.59</v>
      </c>
      <c r="D88" s="27">
        <v>783.01</v>
      </c>
      <c r="E88" s="31">
        <v>1.61E-2</v>
      </c>
      <c r="F88" s="32" t="s">
        <v>544</v>
      </c>
    </row>
    <row r="89" spans="1:6" x14ac:dyDescent="0.35">
      <c r="A89" s="25" t="s">
        <v>124</v>
      </c>
      <c r="B89" s="25" t="s">
        <v>125</v>
      </c>
      <c r="C89" s="27">
        <v>784.4</v>
      </c>
      <c r="D89" s="27">
        <v>784.4</v>
      </c>
      <c r="E89" s="31">
        <v>0</v>
      </c>
      <c r="F89" s="32" t="s">
        <v>542</v>
      </c>
    </row>
    <row r="90" spans="1:6" x14ac:dyDescent="0.35">
      <c r="A90" s="25" t="s">
        <v>124</v>
      </c>
      <c r="B90" s="25" t="s">
        <v>126</v>
      </c>
      <c r="C90" s="27">
        <v>784.4</v>
      </c>
      <c r="D90" s="27" t="s">
        <v>543</v>
      </c>
      <c r="E90" s="31" t="s">
        <v>543</v>
      </c>
      <c r="F90" s="32" t="s">
        <v>545</v>
      </c>
    </row>
    <row r="91" spans="1:6" x14ac:dyDescent="0.35">
      <c r="A91" s="25" t="s">
        <v>127</v>
      </c>
      <c r="B91" s="25" t="s">
        <v>128</v>
      </c>
      <c r="C91" s="27">
        <v>875.06</v>
      </c>
      <c r="D91" s="27">
        <v>875.06</v>
      </c>
      <c r="E91" s="31">
        <v>0</v>
      </c>
      <c r="F91" s="32" t="s">
        <v>542</v>
      </c>
    </row>
    <row r="92" spans="1:6" x14ac:dyDescent="0.35">
      <c r="A92" s="25" t="s">
        <v>129</v>
      </c>
      <c r="B92" s="25" t="s">
        <v>131</v>
      </c>
      <c r="C92" s="27">
        <v>907.49</v>
      </c>
      <c r="D92" s="27">
        <v>916.61</v>
      </c>
      <c r="E92" s="31">
        <v>0.01</v>
      </c>
      <c r="F92" s="32" t="s">
        <v>542</v>
      </c>
    </row>
    <row r="93" spans="1:6" x14ac:dyDescent="0.35">
      <c r="A93" s="25" t="s">
        <v>129</v>
      </c>
      <c r="B93" s="25" t="s">
        <v>130</v>
      </c>
      <c r="C93" s="27">
        <v>917.49</v>
      </c>
      <c r="D93" s="27">
        <v>926.74</v>
      </c>
      <c r="E93" s="31">
        <v>1.01E-2</v>
      </c>
      <c r="F93" s="32" t="s">
        <v>542</v>
      </c>
    </row>
    <row r="94" spans="1:6" x14ac:dyDescent="0.35">
      <c r="A94" s="25" t="s">
        <v>132</v>
      </c>
      <c r="B94" s="25" t="s">
        <v>133</v>
      </c>
      <c r="C94" s="27">
        <v>847.84</v>
      </c>
      <c r="D94" s="27">
        <v>856.39</v>
      </c>
      <c r="E94" s="31">
        <v>1.01E-2</v>
      </c>
      <c r="F94" s="32" t="s">
        <v>542</v>
      </c>
    </row>
    <row r="95" spans="1:6" x14ac:dyDescent="0.35">
      <c r="A95" s="25" t="s">
        <v>134</v>
      </c>
      <c r="B95" s="25" t="s">
        <v>135</v>
      </c>
      <c r="C95" s="27">
        <v>791.25</v>
      </c>
      <c r="D95" s="27" t="s">
        <v>543</v>
      </c>
      <c r="E95" s="31" t="s">
        <v>543</v>
      </c>
      <c r="F95" s="32" t="s">
        <v>545</v>
      </c>
    </row>
    <row r="96" spans="1:6" x14ac:dyDescent="0.35">
      <c r="A96" s="25" t="s">
        <v>136</v>
      </c>
      <c r="B96" s="25" t="s">
        <v>137</v>
      </c>
      <c r="C96" s="27">
        <v>893.75</v>
      </c>
      <c r="D96" s="27">
        <v>915</v>
      </c>
      <c r="E96" s="31">
        <v>2.3799999999999998E-2</v>
      </c>
      <c r="F96" s="32" t="s">
        <v>542</v>
      </c>
    </row>
    <row r="97" spans="1:6" x14ac:dyDescent="0.35">
      <c r="A97" s="25" t="s">
        <v>138</v>
      </c>
      <c r="B97" s="25" t="s">
        <v>139</v>
      </c>
      <c r="C97" s="27">
        <v>908.56</v>
      </c>
      <c r="D97" s="27">
        <v>940.72</v>
      </c>
      <c r="E97" s="31">
        <v>3.5400000000000001E-2</v>
      </c>
      <c r="F97" s="32" t="s">
        <v>542</v>
      </c>
    </row>
    <row r="98" spans="1:6" x14ac:dyDescent="0.35">
      <c r="A98" s="25" t="s">
        <v>138</v>
      </c>
      <c r="B98" s="25" t="s">
        <v>142</v>
      </c>
      <c r="C98" s="27">
        <v>954.77</v>
      </c>
      <c r="D98" s="27">
        <v>998.72</v>
      </c>
      <c r="E98" s="31">
        <v>4.5999999999999999E-2</v>
      </c>
      <c r="F98" s="32" t="s">
        <v>542</v>
      </c>
    </row>
    <row r="99" spans="1:6" x14ac:dyDescent="0.35">
      <c r="A99" s="25" t="s">
        <v>138</v>
      </c>
      <c r="B99" s="25" t="s">
        <v>140</v>
      </c>
      <c r="C99" s="27">
        <v>908.56</v>
      </c>
      <c r="D99" s="27" t="s">
        <v>543</v>
      </c>
      <c r="E99" s="31" t="s">
        <v>543</v>
      </c>
      <c r="F99" s="32" t="s">
        <v>545</v>
      </c>
    </row>
    <row r="100" spans="1:6" x14ac:dyDescent="0.35">
      <c r="A100" s="25" t="s">
        <v>138</v>
      </c>
      <c r="B100" s="25" t="s">
        <v>141</v>
      </c>
      <c r="C100" s="27">
        <v>954.77</v>
      </c>
      <c r="D100" s="27" t="s">
        <v>543</v>
      </c>
      <c r="E100" s="31" t="s">
        <v>543</v>
      </c>
      <c r="F100" s="32" t="s">
        <v>545</v>
      </c>
    </row>
    <row r="101" spans="1:6" x14ac:dyDescent="0.35">
      <c r="A101" s="25" t="s">
        <v>143</v>
      </c>
      <c r="B101" s="25" t="s">
        <v>144</v>
      </c>
      <c r="C101" s="27">
        <v>803.75</v>
      </c>
      <c r="D101" s="27">
        <v>811.25</v>
      </c>
      <c r="E101" s="31">
        <v>9.300000000000001E-3</v>
      </c>
      <c r="F101" s="32" t="s">
        <v>542</v>
      </c>
    </row>
    <row r="102" spans="1:6" x14ac:dyDescent="0.35">
      <c r="A102" s="25" t="s">
        <v>145</v>
      </c>
      <c r="B102" s="25" t="s">
        <v>146</v>
      </c>
      <c r="C102" s="27">
        <v>852.3</v>
      </c>
      <c r="D102" s="27">
        <v>852.3</v>
      </c>
      <c r="E102" s="31">
        <v>0</v>
      </c>
      <c r="F102" s="32" t="s">
        <v>542</v>
      </c>
    </row>
    <row r="103" spans="1:6" x14ac:dyDescent="0.35">
      <c r="A103" s="25" t="s">
        <v>147</v>
      </c>
      <c r="B103" s="25" t="s">
        <v>148</v>
      </c>
      <c r="C103" s="27">
        <v>793.88</v>
      </c>
      <c r="D103" s="27">
        <v>775.58</v>
      </c>
      <c r="E103" s="31">
        <v>-2.3099999999999999E-2</v>
      </c>
      <c r="F103" s="32" t="s">
        <v>542</v>
      </c>
    </row>
    <row r="104" spans="1:6" x14ac:dyDescent="0.35">
      <c r="A104" s="25" t="s">
        <v>147</v>
      </c>
      <c r="B104" s="25" t="s">
        <v>149</v>
      </c>
      <c r="C104" s="27">
        <v>793.88</v>
      </c>
      <c r="D104" s="27">
        <v>805.04</v>
      </c>
      <c r="E104" s="31">
        <v>1.41E-2</v>
      </c>
      <c r="F104" s="32" t="s">
        <v>542</v>
      </c>
    </row>
    <row r="105" spans="1:6" x14ac:dyDescent="0.35">
      <c r="A105" s="25" t="s">
        <v>150</v>
      </c>
      <c r="B105" s="25" t="s">
        <v>151</v>
      </c>
      <c r="C105" s="27">
        <v>747.83</v>
      </c>
      <c r="D105" s="27">
        <v>763.27</v>
      </c>
      <c r="E105" s="31">
        <v>2.06E-2</v>
      </c>
      <c r="F105" s="32" t="s">
        <v>544</v>
      </c>
    </row>
    <row r="106" spans="1:6" x14ac:dyDescent="0.35">
      <c r="A106" s="25" t="s">
        <v>154</v>
      </c>
      <c r="B106" s="25" t="s">
        <v>158</v>
      </c>
      <c r="C106" s="27">
        <v>769.67</v>
      </c>
      <c r="D106" s="27">
        <v>785.39</v>
      </c>
      <c r="E106" s="31">
        <v>2.0400000000000001E-2</v>
      </c>
      <c r="F106" s="32" t="s">
        <v>542</v>
      </c>
    </row>
    <row r="107" spans="1:6" x14ac:dyDescent="0.35">
      <c r="A107" s="25" t="s">
        <v>154</v>
      </c>
      <c r="B107" s="25" t="s">
        <v>155</v>
      </c>
      <c r="C107" s="27">
        <v>807.17</v>
      </c>
      <c r="D107" s="27">
        <v>822.89</v>
      </c>
      <c r="E107" s="31">
        <v>1.95E-2</v>
      </c>
      <c r="F107" s="32" t="s">
        <v>542</v>
      </c>
    </row>
    <row r="108" spans="1:6" x14ac:dyDescent="0.35">
      <c r="A108" s="25" t="s">
        <v>154</v>
      </c>
      <c r="B108" s="25" t="s">
        <v>156</v>
      </c>
      <c r="C108" s="27">
        <v>807.17</v>
      </c>
      <c r="D108" s="27">
        <v>822.89</v>
      </c>
      <c r="E108" s="31">
        <v>1.95E-2</v>
      </c>
      <c r="F108" s="32" t="s">
        <v>542</v>
      </c>
    </row>
    <row r="109" spans="1:6" x14ac:dyDescent="0.35">
      <c r="A109" s="25" t="s">
        <v>154</v>
      </c>
      <c r="B109" s="25" t="s">
        <v>157</v>
      </c>
      <c r="C109" s="27">
        <v>838.42</v>
      </c>
      <c r="D109" s="27">
        <v>838.42</v>
      </c>
      <c r="E109" s="31">
        <v>0</v>
      </c>
      <c r="F109" s="32" t="s">
        <v>542</v>
      </c>
    </row>
    <row r="110" spans="1:6" x14ac:dyDescent="0.35">
      <c r="A110" s="25" t="s">
        <v>159</v>
      </c>
      <c r="B110" s="25" t="s">
        <v>160</v>
      </c>
      <c r="C110" s="27">
        <v>863.72</v>
      </c>
      <c r="D110" s="27">
        <v>863.72</v>
      </c>
      <c r="E110" s="31">
        <v>0</v>
      </c>
      <c r="F110" s="32" t="s">
        <v>542</v>
      </c>
    </row>
    <row r="111" spans="1:6" x14ac:dyDescent="0.35">
      <c r="A111" s="25" t="s">
        <v>161</v>
      </c>
      <c r="B111" s="25" t="s">
        <v>162</v>
      </c>
      <c r="C111" s="27">
        <v>753.74</v>
      </c>
      <c r="D111" s="27">
        <v>764.73</v>
      </c>
      <c r="E111" s="31">
        <v>1.46E-2</v>
      </c>
      <c r="F111" s="32" t="s">
        <v>542</v>
      </c>
    </row>
    <row r="112" spans="1:6" x14ac:dyDescent="0.35">
      <c r="A112" s="25" t="s">
        <v>161</v>
      </c>
      <c r="B112" s="25" t="s">
        <v>163</v>
      </c>
      <c r="C112" s="27">
        <v>753.74</v>
      </c>
      <c r="D112" s="27">
        <v>764.73</v>
      </c>
      <c r="E112" s="31">
        <v>1.46E-2</v>
      </c>
      <c r="F112" s="32" t="s">
        <v>542</v>
      </c>
    </row>
    <row r="113" spans="1:6" x14ac:dyDescent="0.35">
      <c r="A113" s="25" t="s">
        <v>161</v>
      </c>
      <c r="B113" s="25" t="s">
        <v>164</v>
      </c>
      <c r="C113" s="27">
        <v>753.74</v>
      </c>
      <c r="D113" s="27" t="s">
        <v>543</v>
      </c>
      <c r="E113" s="31" t="s">
        <v>543</v>
      </c>
      <c r="F113" s="32" t="s">
        <v>545</v>
      </c>
    </row>
    <row r="114" spans="1:6" x14ac:dyDescent="0.35">
      <c r="A114" s="25" t="s">
        <v>165</v>
      </c>
      <c r="B114" s="25" t="s">
        <v>166</v>
      </c>
      <c r="C114" s="27">
        <v>839.55</v>
      </c>
      <c r="D114" s="27">
        <v>893.19</v>
      </c>
      <c r="E114" s="31">
        <v>6.3899999999999998E-2</v>
      </c>
      <c r="F114" s="32" t="s">
        <v>542</v>
      </c>
    </row>
    <row r="115" spans="1:6" x14ac:dyDescent="0.35">
      <c r="A115" s="25" t="s">
        <v>167</v>
      </c>
      <c r="B115" s="25" t="s">
        <v>168</v>
      </c>
      <c r="C115" s="27">
        <v>872.73</v>
      </c>
      <c r="D115" s="27">
        <v>799.82</v>
      </c>
      <c r="E115" s="31">
        <v>-8.3499999999999991E-2</v>
      </c>
      <c r="F115" s="32" t="s">
        <v>542</v>
      </c>
    </row>
    <row r="116" spans="1:6" x14ac:dyDescent="0.35">
      <c r="A116" s="25" t="s">
        <v>169</v>
      </c>
      <c r="B116" s="25" t="s">
        <v>170</v>
      </c>
      <c r="C116" s="27">
        <v>770.45</v>
      </c>
      <c r="D116" s="27">
        <v>782.03</v>
      </c>
      <c r="E116" s="31">
        <v>1.4999999999999999E-2</v>
      </c>
      <c r="F116" s="32" t="s">
        <v>542</v>
      </c>
    </row>
    <row r="117" spans="1:6" x14ac:dyDescent="0.35">
      <c r="A117" s="25" t="s">
        <v>171</v>
      </c>
      <c r="B117" s="25" t="s">
        <v>172</v>
      </c>
      <c r="C117" s="27">
        <v>905.91</v>
      </c>
      <c r="D117" s="27">
        <v>905.91</v>
      </c>
      <c r="E117" s="31">
        <v>0</v>
      </c>
      <c r="F117" s="32" t="s">
        <v>542</v>
      </c>
    </row>
    <row r="118" spans="1:6" x14ac:dyDescent="0.35">
      <c r="A118" s="25" t="s">
        <v>173</v>
      </c>
      <c r="B118" s="25" t="s">
        <v>174</v>
      </c>
      <c r="C118" s="27">
        <v>745.76</v>
      </c>
      <c r="D118" s="27">
        <v>753.6</v>
      </c>
      <c r="E118" s="31">
        <v>1.0500000000000001E-2</v>
      </c>
      <c r="F118" s="32" t="s">
        <v>544</v>
      </c>
    </row>
    <row r="119" spans="1:6" x14ac:dyDescent="0.35">
      <c r="A119" s="25" t="s">
        <v>175</v>
      </c>
      <c r="B119" s="25" t="s">
        <v>176</v>
      </c>
      <c r="C119" s="27">
        <v>882.96</v>
      </c>
      <c r="D119" s="27">
        <v>884.93</v>
      </c>
      <c r="E119" s="31">
        <v>2.2000000000000001E-3</v>
      </c>
      <c r="F119" s="32" t="s">
        <v>544</v>
      </c>
    </row>
    <row r="120" spans="1:6" x14ac:dyDescent="0.35">
      <c r="A120" s="25" t="s">
        <v>177</v>
      </c>
      <c r="B120" s="25" t="s">
        <v>178</v>
      </c>
      <c r="C120" s="27">
        <v>989.57</v>
      </c>
      <c r="D120" s="27">
        <v>989.57</v>
      </c>
      <c r="E120" s="31">
        <v>0</v>
      </c>
      <c r="F120" s="32" t="s">
        <v>542</v>
      </c>
    </row>
    <row r="121" spans="1:6" x14ac:dyDescent="0.35">
      <c r="A121" t="s">
        <v>177</v>
      </c>
      <c r="B121" t="s">
        <v>179</v>
      </c>
      <c r="C121" s="27">
        <v>989.57</v>
      </c>
      <c r="D121" s="27">
        <v>989.57</v>
      </c>
      <c r="E121" s="31">
        <v>0</v>
      </c>
      <c r="F121" s="32" t="s">
        <v>542</v>
      </c>
    </row>
    <row r="122" spans="1:6" x14ac:dyDescent="0.35">
      <c r="A122" s="25" t="s">
        <v>180</v>
      </c>
      <c r="B122" s="21" t="s">
        <v>181</v>
      </c>
      <c r="C122" s="27">
        <v>966.39</v>
      </c>
      <c r="D122" s="27">
        <v>973.01</v>
      </c>
      <c r="E122" s="31">
        <v>6.8999999999999999E-3</v>
      </c>
      <c r="F122" s="32" t="s">
        <v>542</v>
      </c>
    </row>
    <row r="123" spans="1:6" x14ac:dyDescent="0.35">
      <c r="A123" s="25" t="s">
        <v>550</v>
      </c>
      <c r="B123" s="25" t="s">
        <v>182</v>
      </c>
      <c r="C123" s="27">
        <v>966.39</v>
      </c>
      <c r="D123" s="27">
        <v>973.01</v>
      </c>
      <c r="E123" s="31">
        <v>6.8502364469831267E-3</v>
      </c>
      <c r="F123" s="32" t="s">
        <v>542</v>
      </c>
    </row>
    <row r="124" spans="1:6" x14ac:dyDescent="0.35">
      <c r="A124" s="25" t="s">
        <v>183</v>
      </c>
      <c r="B124" s="25" t="s">
        <v>186</v>
      </c>
      <c r="C124" s="27">
        <v>850.57</v>
      </c>
      <c r="D124" s="27">
        <v>877.38</v>
      </c>
      <c r="E124" s="31">
        <v>3.15E-2</v>
      </c>
      <c r="F124" s="32" t="s">
        <v>544</v>
      </c>
    </row>
    <row r="125" spans="1:6" x14ac:dyDescent="0.35">
      <c r="A125" s="25" t="s">
        <v>183</v>
      </c>
      <c r="B125" s="25" t="s">
        <v>184</v>
      </c>
      <c r="C125" s="27">
        <v>909.99</v>
      </c>
      <c r="D125" s="27">
        <v>939.59</v>
      </c>
      <c r="E125" s="31">
        <v>3.2500000000000001E-2</v>
      </c>
      <c r="F125" s="32" t="s">
        <v>544</v>
      </c>
    </row>
    <row r="126" spans="1:6" x14ac:dyDescent="0.35">
      <c r="A126" s="25" t="s">
        <v>183</v>
      </c>
      <c r="B126" s="25" t="s">
        <v>185</v>
      </c>
      <c r="C126" s="27">
        <v>909.99</v>
      </c>
      <c r="D126" s="27">
        <v>939.59</v>
      </c>
      <c r="E126" s="31">
        <v>3.2500000000000001E-2</v>
      </c>
      <c r="F126" s="32" t="s">
        <v>544</v>
      </c>
    </row>
    <row r="127" spans="1:6" x14ac:dyDescent="0.35">
      <c r="A127" s="25" t="s">
        <v>187</v>
      </c>
      <c r="B127" s="25" t="s">
        <v>188</v>
      </c>
      <c r="C127" s="27">
        <v>817.94</v>
      </c>
      <c r="D127" s="27">
        <v>825.99</v>
      </c>
      <c r="E127" s="31">
        <v>9.7999999999999997E-3</v>
      </c>
      <c r="F127" s="32" t="s">
        <v>542</v>
      </c>
    </row>
    <row r="128" spans="1:6" x14ac:dyDescent="0.35">
      <c r="A128" s="25" t="s">
        <v>189</v>
      </c>
      <c r="B128" s="25" t="s">
        <v>190</v>
      </c>
      <c r="C128" s="27">
        <v>1098.5</v>
      </c>
      <c r="D128" s="27" t="s">
        <v>543</v>
      </c>
      <c r="E128" s="31" t="s">
        <v>543</v>
      </c>
      <c r="F128" s="32" t="s">
        <v>545</v>
      </c>
    </row>
    <row r="129" spans="1:6" x14ac:dyDescent="0.35">
      <c r="A129" s="25" t="s">
        <v>189</v>
      </c>
      <c r="B129" s="25" t="s">
        <v>191</v>
      </c>
      <c r="C129" s="27">
        <v>912.96</v>
      </c>
      <c r="D129" s="27" t="s">
        <v>543</v>
      </c>
      <c r="E129" s="31" t="s">
        <v>543</v>
      </c>
      <c r="F129" s="32" t="s">
        <v>545</v>
      </c>
    </row>
    <row r="130" spans="1:6" x14ac:dyDescent="0.35">
      <c r="A130" s="25" t="s">
        <v>189</v>
      </c>
      <c r="B130" s="25" t="s">
        <v>193</v>
      </c>
      <c r="C130" s="27">
        <v>925.15</v>
      </c>
      <c r="D130" s="27" t="s">
        <v>543</v>
      </c>
      <c r="E130" s="31" t="s">
        <v>543</v>
      </c>
      <c r="F130" s="32" t="s">
        <v>545</v>
      </c>
    </row>
    <row r="131" spans="1:6" x14ac:dyDescent="0.35">
      <c r="A131" s="25" t="s">
        <v>189</v>
      </c>
      <c r="B131" s="25" t="s">
        <v>194</v>
      </c>
      <c r="C131" s="27">
        <v>1070.81</v>
      </c>
      <c r="D131" s="27" t="s">
        <v>543</v>
      </c>
      <c r="E131" s="31" t="s">
        <v>543</v>
      </c>
      <c r="F131" s="32" t="s">
        <v>545</v>
      </c>
    </row>
    <row r="132" spans="1:6" x14ac:dyDescent="0.35">
      <c r="A132" t="s">
        <v>189</v>
      </c>
      <c r="B132" t="s">
        <v>195</v>
      </c>
      <c r="C132" s="27">
        <v>900.77</v>
      </c>
      <c r="D132" s="27" t="s">
        <v>543</v>
      </c>
      <c r="E132" s="31" t="s">
        <v>543</v>
      </c>
      <c r="F132" s="32" t="s">
        <v>545</v>
      </c>
    </row>
    <row r="133" spans="1:6" x14ac:dyDescent="0.35">
      <c r="A133" s="25" t="s">
        <v>189</v>
      </c>
      <c r="B133" s="25" t="s">
        <v>196</v>
      </c>
      <c r="C133" s="27">
        <v>898.89</v>
      </c>
      <c r="D133" s="27" t="s">
        <v>543</v>
      </c>
      <c r="E133" s="31" t="s">
        <v>543</v>
      </c>
      <c r="F133" s="32" t="s">
        <v>545</v>
      </c>
    </row>
    <row r="134" spans="1:6" x14ac:dyDescent="0.35">
      <c r="A134" s="25" t="s">
        <v>189</v>
      </c>
      <c r="B134" s="25" t="s">
        <v>197</v>
      </c>
      <c r="C134" s="27">
        <v>1062.8800000000001</v>
      </c>
      <c r="D134" s="27" t="s">
        <v>543</v>
      </c>
      <c r="E134" s="31" t="s">
        <v>543</v>
      </c>
      <c r="F134" s="32" t="s">
        <v>545</v>
      </c>
    </row>
    <row r="135" spans="1:6" x14ac:dyDescent="0.35">
      <c r="A135" s="25" t="s">
        <v>189</v>
      </c>
      <c r="B135" s="25" t="s">
        <v>198</v>
      </c>
      <c r="C135" s="27">
        <v>922</v>
      </c>
      <c r="D135" s="27" t="s">
        <v>543</v>
      </c>
      <c r="E135" s="31" t="s">
        <v>543</v>
      </c>
      <c r="F135" s="32" t="s">
        <v>545</v>
      </c>
    </row>
    <row r="136" spans="1:6" x14ac:dyDescent="0.35">
      <c r="A136" s="25" t="s">
        <v>189</v>
      </c>
      <c r="B136" s="25" t="s">
        <v>199</v>
      </c>
      <c r="C136" s="27">
        <v>955.25</v>
      </c>
      <c r="D136" s="27" t="s">
        <v>543</v>
      </c>
      <c r="E136" s="31" t="s">
        <v>543</v>
      </c>
      <c r="F136" s="32" t="s">
        <v>545</v>
      </c>
    </row>
    <row r="137" spans="1:6" x14ac:dyDescent="0.35">
      <c r="A137" s="25" t="s">
        <v>200</v>
      </c>
      <c r="B137" s="25" t="s">
        <v>201</v>
      </c>
      <c r="C137" s="27">
        <v>978.71</v>
      </c>
      <c r="D137" s="27">
        <v>978.71</v>
      </c>
      <c r="E137" s="31">
        <v>0</v>
      </c>
      <c r="F137" s="32" t="s">
        <v>542</v>
      </c>
    </row>
    <row r="138" spans="1:6" x14ac:dyDescent="0.35">
      <c r="A138" s="25" t="s">
        <v>204</v>
      </c>
      <c r="B138" s="25" t="s">
        <v>205</v>
      </c>
      <c r="C138" s="27">
        <v>910.71</v>
      </c>
      <c r="D138" s="27" t="s">
        <v>543</v>
      </c>
      <c r="E138" s="31" t="s">
        <v>543</v>
      </c>
      <c r="F138" s="32" t="s">
        <v>545</v>
      </c>
    </row>
    <row r="139" spans="1:6" x14ac:dyDescent="0.35">
      <c r="A139" s="25" t="s">
        <v>204</v>
      </c>
      <c r="B139" s="25" t="s">
        <v>206</v>
      </c>
      <c r="C139" s="27">
        <v>910.71</v>
      </c>
      <c r="D139" s="27" t="s">
        <v>543</v>
      </c>
      <c r="E139" s="31" t="s">
        <v>543</v>
      </c>
      <c r="F139" s="32" t="s">
        <v>545</v>
      </c>
    </row>
    <row r="140" spans="1:6" x14ac:dyDescent="0.35">
      <c r="A140" s="25" t="s">
        <v>204</v>
      </c>
      <c r="B140" s="25" t="s">
        <v>207</v>
      </c>
      <c r="C140" s="27">
        <v>910.71</v>
      </c>
      <c r="D140" s="27" t="s">
        <v>543</v>
      </c>
      <c r="E140" s="31" t="s">
        <v>543</v>
      </c>
      <c r="F140" s="32" t="s">
        <v>545</v>
      </c>
    </row>
    <row r="141" spans="1:6" x14ac:dyDescent="0.35">
      <c r="A141" s="25" t="s">
        <v>204</v>
      </c>
      <c r="B141" s="25" t="s">
        <v>208</v>
      </c>
      <c r="C141" s="27">
        <v>910.71</v>
      </c>
      <c r="D141" s="27" t="s">
        <v>543</v>
      </c>
      <c r="E141" s="31" t="s">
        <v>543</v>
      </c>
      <c r="F141" s="32" t="s">
        <v>545</v>
      </c>
    </row>
    <row r="142" spans="1:6" x14ac:dyDescent="0.35">
      <c r="A142" s="25" t="s">
        <v>209</v>
      </c>
      <c r="B142" s="25" t="s">
        <v>210</v>
      </c>
      <c r="C142" s="27">
        <v>872.5</v>
      </c>
      <c r="D142" s="27">
        <v>878.75</v>
      </c>
      <c r="E142" s="31">
        <v>7.1999999999999998E-3</v>
      </c>
      <c r="F142" s="32" t="s">
        <v>544</v>
      </c>
    </row>
    <row r="143" spans="1:6" x14ac:dyDescent="0.35">
      <c r="A143" s="25" t="s">
        <v>211</v>
      </c>
      <c r="B143" s="25" t="s">
        <v>212</v>
      </c>
      <c r="C143" s="27">
        <v>798.07</v>
      </c>
      <c r="D143" s="27">
        <v>806.62</v>
      </c>
      <c r="E143" s="31">
        <v>1.0700000000000001E-2</v>
      </c>
      <c r="F143" s="32" t="s">
        <v>542</v>
      </c>
    </row>
    <row r="144" spans="1:6" x14ac:dyDescent="0.35">
      <c r="A144" s="25" t="s">
        <v>213</v>
      </c>
      <c r="B144" s="25" t="s">
        <v>214</v>
      </c>
      <c r="C144" s="27">
        <v>858.29</v>
      </c>
      <c r="D144" s="27">
        <v>875.39</v>
      </c>
      <c r="E144" s="31">
        <v>1.9900000000000001E-2</v>
      </c>
      <c r="F144" s="32" t="s">
        <v>542</v>
      </c>
    </row>
    <row r="145" spans="1:6" x14ac:dyDescent="0.35">
      <c r="A145" s="25" t="s">
        <v>215</v>
      </c>
      <c r="B145" s="25" t="s">
        <v>216</v>
      </c>
      <c r="C145" s="27">
        <v>836.97</v>
      </c>
      <c r="D145" s="27">
        <v>844.47</v>
      </c>
      <c r="E145" s="31">
        <v>9.0000000000000011E-3</v>
      </c>
      <c r="F145" s="32" t="s">
        <v>542</v>
      </c>
    </row>
    <row r="146" spans="1:6" x14ac:dyDescent="0.35">
      <c r="A146" s="25" t="s">
        <v>215</v>
      </c>
      <c r="B146" s="25" t="s">
        <v>218</v>
      </c>
      <c r="C146" s="27">
        <v>836.97</v>
      </c>
      <c r="D146" s="27">
        <v>844.47</v>
      </c>
      <c r="E146" s="31">
        <v>9.0000000000000011E-3</v>
      </c>
      <c r="F146" s="32" t="s">
        <v>542</v>
      </c>
    </row>
    <row r="147" spans="1:6" x14ac:dyDescent="0.35">
      <c r="A147" s="25" t="s">
        <v>215</v>
      </c>
      <c r="B147" s="25" t="s">
        <v>217</v>
      </c>
      <c r="C147" s="27">
        <v>0</v>
      </c>
      <c r="D147" s="27"/>
      <c r="E147" s="31"/>
      <c r="F147" s="32" t="s">
        <v>545</v>
      </c>
    </row>
    <row r="148" spans="1:6" x14ac:dyDescent="0.35">
      <c r="A148" s="25" t="s">
        <v>215</v>
      </c>
      <c r="B148" s="25" t="s">
        <v>219</v>
      </c>
      <c r="C148" s="27">
        <v>0</v>
      </c>
      <c r="D148" s="27"/>
      <c r="E148" s="31"/>
      <c r="F148" s="32" t="s">
        <v>545</v>
      </c>
    </row>
    <row r="149" spans="1:6" x14ac:dyDescent="0.35">
      <c r="A149" s="25" t="s">
        <v>220</v>
      </c>
      <c r="B149" s="25" t="s">
        <v>221</v>
      </c>
      <c r="C149" s="27">
        <v>645.28</v>
      </c>
      <c r="D149" s="27">
        <v>662.78</v>
      </c>
      <c r="E149" s="31">
        <v>2.7099999999999999E-2</v>
      </c>
      <c r="F149" s="32" t="s">
        <v>542</v>
      </c>
    </row>
    <row r="150" spans="1:6" x14ac:dyDescent="0.35">
      <c r="A150" s="25" t="s">
        <v>222</v>
      </c>
      <c r="B150" s="25" t="s">
        <v>223</v>
      </c>
      <c r="C150" s="27">
        <v>802.91</v>
      </c>
      <c r="D150" s="27">
        <v>802.91</v>
      </c>
      <c r="E150" s="31">
        <v>0</v>
      </c>
      <c r="F150" s="32" t="s">
        <v>542</v>
      </c>
    </row>
    <row r="151" spans="1:6" x14ac:dyDescent="0.35">
      <c r="A151" s="25" t="s">
        <v>222</v>
      </c>
      <c r="B151" s="25" t="s">
        <v>224</v>
      </c>
      <c r="C151" s="27">
        <v>802.91</v>
      </c>
      <c r="D151" s="27">
        <v>802.91</v>
      </c>
      <c r="E151" s="31">
        <v>0</v>
      </c>
      <c r="F151" s="32" t="s">
        <v>542</v>
      </c>
    </row>
    <row r="152" spans="1:6" x14ac:dyDescent="0.35">
      <c r="A152" s="25" t="s">
        <v>222</v>
      </c>
      <c r="B152" s="25" t="s">
        <v>225</v>
      </c>
      <c r="C152" s="27">
        <v>802.91</v>
      </c>
      <c r="D152" s="27">
        <v>802.91</v>
      </c>
      <c r="E152" s="31">
        <v>0</v>
      </c>
      <c r="F152" s="32" t="s">
        <v>542</v>
      </c>
    </row>
    <row r="153" spans="1:6" x14ac:dyDescent="0.35">
      <c r="A153" s="25" t="s">
        <v>226</v>
      </c>
      <c r="B153" s="25" t="s">
        <v>227</v>
      </c>
      <c r="C153" s="27">
        <v>549.42999999999995</v>
      </c>
      <c r="D153" s="27">
        <v>574.70000000000005</v>
      </c>
      <c r="E153" s="31">
        <v>4.5999999999999999E-2</v>
      </c>
      <c r="F153" s="32" t="s">
        <v>542</v>
      </c>
    </row>
    <row r="154" spans="1:6" x14ac:dyDescent="0.35">
      <c r="A154" s="25" t="s">
        <v>226</v>
      </c>
      <c r="B154" s="25" t="s">
        <v>228</v>
      </c>
      <c r="C154" s="27">
        <v>574.42999999999995</v>
      </c>
      <c r="D154" s="27">
        <v>599.70000000000005</v>
      </c>
      <c r="E154" s="31">
        <v>4.4000000000000004E-2</v>
      </c>
      <c r="F154" s="32" t="s">
        <v>542</v>
      </c>
    </row>
    <row r="155" spans="1:6" x14ac:dyDescent="0.35">
      <c r="A155" s="25" t="s">
        <v>226</v>
      </c>
      <c r="B155" s="25" t="s">
        <v>229</v>
      </c>
      <c r="C155" s="27">
        <v>677.37</v>
      </c>
      <c r="D155" s="27">
        <v>708.22</v>
      </c>
      <c r="E155" s="31">
        <v>4.5499999999999999E-2</v>
      </c>
      <c r="F155" s="32" t="s">
        <v>542</v>
      </c>
    </row>
    <row r="156" spans="1:6" x14ac:dyDescent="0.35">
      <c r="A156" s="25" t="s">
        <v>554</v>
      </c>
      <c r="B156" s="25" t="s">
        <v>458</v>
      </c>
      <c r="C156" s="27"/>
      <c r="D156" s="27"/>
      <c r="E156" s="31"/>
      <c r="F156" s="32" t="s">
        <v>545</v>
      </c>
    </row>
    <row r="157" spans="1:6" x14ac:dyDescent="0.35">
      <c r="A157" s="25" t="s">
        <v>230</v>
      </c>
      <c r="B157" s="25" t="s">
        <v>231</v>
      </c>
      <c r="C157" s="27">
        <v>706.77</v>
      </c>
      <c r="D157" s="27">
        <v>710.63</v>
      </c>
      <c r="E157" s="31">
        <v>5.5000000000000005E-3</v>
      </c>
      <c r="F157" s="32" t="s">
        <v>542</v>
      </c>
    </row>
    <row r="158" spans="1:6" x14ac:dyDescent="0.35">
      <c r="A158" s="25" t="s">
        <v>232</v>
      </c>
      <c r="B158" s="25" t="s">
        <v>233</v>
      </c>
      <c r="C158" s="27">
        <v>927.96</v>
      </c>
      <c r="D158" s="27">
        <v>937.21</v>
      </c>
      <c r="E158" s="31">
        <v>0.01</v>
      </c>
      <c r="F158" s="32" t="s">
        <v>542</v>
      </c>
    </row>
    <row r="159" spans="1:6" x14ac:dyDescent="0.35">
      <c r="A159" s="25" t="s">
        <v>232</v>
      </c>
      <c r="B159" s="25" t="s">
        <v>234</v>
      </c>
      <c r="C159" s="27">
        <v>927.96</v>
      </c>
      <c r="D159" s="27">
        <v>937.21</v>
      </c>
      <c r="E159" s="31">
        <v>0.01</v>
      </c>
      <c r="F159" s="32" t="s">
        <v>542</v>
      </c>
    </row>
    <row r="160" spans="1:6" x14ac:dyDescent="0.35">
      <c r="A160" s="25" t="s">
        <v>235</v>
      </c>
      <c r="B160" s="25" t="s">
        <v>236</v>
      </c>
      <c r="C160" s="27">
        <v>821.21</v>
      </c>
      <c r="D160" s="27">
        <v>829.76</v>
      </c>
      <c r="E160" s="31">
        <v>1.04E-2</v>
      </c>
      <c r="F160" s="32" t="s">
        <v>542</v>
      </c>
    </row>
    <row r="161" spans="1:6" x14ac:dyDescent="0.35">
      <c r="A161" s="25" t="s">
        <v>237</v>
      </c>
      <c r="B161" s="25" t="s">
        <v>238</v>
      </c>
      <c r="C161" s="27">
        <v>934.54</v>
      </c>
      <c r="D161" s="27">
        <v>934.54</v>
      </c>
      <c r="E161" s="31">
        <v>0</v>
      </c>
      <c r="F161" s="32" t="s">
        <v>542</v>
      </c>
    </row>
    <row r="162" spans="1:6" x14ac:dyDescent="0.35">
      <c r="A162" s="25" t="s">
        <v>239</v>
      </c>
      <c r="B162" s="25" t="s">
        <v>242</v>
      </c>
      <c r="C162" s="27">
        <v>814.25</v>
      </c>
      <c r="D162" s="27">
        <v>827.21</v>
      </c>
      <c r="E162" s="31">
        <v>1.5900000000000001E-2</v>
      </c>
      <c r="F162" s="32" t="s">
        <v>542</v>
      </c>
    </row>
    <row r="163" spans="1:6" x14ac:dyDescent="0.35">
      <c r="A163" s="25" t="s">
        <v>239</v>
      </c>
      <c r="B163" s="25" t="s">
        <v>240</v>
      </c>
      <c r="C163" s="27">
        <v>845.57</v>
      </c>
      <c r="D163" s="27">
        <v>842.1</v>
      </c>
      <c r="E163" s="31">
        <v>-4.0999999999999995E-3</v>
      </c>
      <c r="F163" s="32" t="s">
        <v>542</v>
      </c>
    </row>
    <row r="164" spans="1:6" x14ac:dyDescent="0.35">
      <c r="A164" s="25" t="s">
        <v>239</v>
      </c>
      <c r="B164" s="25" t="s">
        <v>243</v>
      </c>
      <c r="C164" s="27">
        <v>849.27</v>
      </c>
      <c r="D164" s="27">
        <v>862.21</v>
      </c>
      <c r="E164" s="31">
        <v>1.52E-2</v>
      </c>
      <c r="F164" s="32" t="s">
        <v>542</v>
      </c>
    </row>
    <row r="165" spans="1:6" x14ac:dyDescent="0.35">
      <c r="A165" s="25" t="s">
        <v>239</v>
      </c>
      <c r="B165" s="25" t="s">
        <v>241</v>
      </c>
      <c r="C165" s="27">
        <v>930.45</v>
      </c>
      <c r="D165" s="27" t="s">
        <v>543</v>
      </c>
      <c r="E165" s="31" t="s">
        <v>543</v>
      </c>
      <c r="F165" s="32" t="s">
        <v>545</v>
      </c>
    </row>
    <row r="166" spans="1:6" x14ac:dyDescent="0.35">
      <c r="A166" s="25" t="s">
        <v>244</v>
      </c>
      <c r="B166" s="25" t="s">
        <v>245</v>
      </c>
      <c r="C166" s="27">
        <v>851.21</v>
      </c>
      <c r="D166" s="27">
        <v>855.46</v>
      </c>
      <c r="E166" s="31">
        <v>5.0000000000000001E-3</v>
      </c>
      <c r="F166" s="32" t="s">
        <v>542</v>
      </c>
    </row>
    <row r="167" spans="1:6" x14ac:dyDescent="0.35">
      <c r="A167" s="25" t="s">
        <v>246</v>
      </c>
      <c r="B167" s="25" t="s">
        <v>256</v>
      </c>
      <c r="C167" s="27">
        <v>834.62</v>
      </c>
      <c r="D167" s="27">
        <v>851.24</v>
      </c>
      <c r="E167" s="31">
        <v>1.9900000000000001E-2</v>
      </c>
      <c r="F167" s="32" t="s">
        <v>542</v>
      </c>
    </row>
    <row r="168" spans="1:6" x14ac:dyDescent="0.35">
      <c r="A168" s="25" t="s">
        <v>246</v>
      </c>
      <c r="B168" s="25" t="s">
        <v>251</v>
      </c>
      <c r="C168" s="27">
        <v>849.39</v>
      </c>
      <c r="D168" s="27">
        <v>862.72</v>
      </c>
      <c r="E168" s="31">
        <v>1.5700000000000002E-2</v>
      </c>
      <c r="F168" s="32" t="s">
        <v>542</v>
      </c>
    </row>
    <row r="169" spans="1:6" x14ac:dyDescent="0.35">
      <c r="A169" s="25" t="s">
        <v>246</v>
      </c>
      <c r="B169" s="25" t="s">
        <v>258</v>
      </c>
      <c r="C169" s="27">
        <v>849.39</v>
      </c>
      <c r="D169" s="27">
        <v>862.72</v>
      </c>
      <c r="E169" s="31">
        <v>1.5700000000000002E-2</v>
      </c>
      <c r="F169" s="32" t="s">
        <v>542</v>
      </c>
    </row>
    <row r="170" spans="1:6" x14ac:dyDescent="0.35">
      <c r="A170" s="25" t="s">
        <v>246</v>
      </c>
      <c r="B170" s="25" t="s">
        <v>260</v>
      </c>
      <c r="C170" s="27">
        <v>850.88</v>
      </c>
      <c r="D170" s="27">
        <v>867.88</v>
      </c>
      <c r="E170" s="31">
        <v>0.02</v>
      </c>
      <c r="F170" s="32" t="s">
        <v>542</v>
      </c>
    </row>
    <row r="171" spans="1:6" x14ac:dyDescent="0.35">
      <c r="A171" s="25" t="s">
        <v>246</v>
      </c>
      <c r="B171" s="25" t="s">
        <v>250</v>
      </c>
      <c r="C171" s="27">
        <v>864.75</v>
      </c>
      <c r="D171" s="27">
        <v>881.25</v>
      </c>
      <c r="E171" s="31">
        <v>1.9099999999999999E-2</v>
      </c>
      <c r="F171" s="32" t="s">
        <v>542</v>
      </c>
    </row>
    <row r="172" spans="1:6" x14ac:dyDescent="0.35">
      <c r="A172" s="25" t="s">
        <v>246</v>
      </c>
      <c r="B172" s="25" t="s">
        <v>254</v>
      </c>
      <c r="C172" s="27">
        <v>877.25</v>
      </c>
      <c r="D172" s="27">
        <v>886</v>
      </c>
      <c r="E172" s="31">
        <v>0.01</v>
      </c>
      <c r="F172" s="32" t="s">
        <v>542</v>
      </c>
    </row>
    <row r="173" spans="1:6" x14ac:dyDescent="0.35">
      <c r="A173" s="25" t="s">
        <v>246</v>
      </c>
      <c r="B173" s="25" t="s">
        <v>259</v>
      </c>
      <c r="C173" s="27">
        <v>891.25</v>
      </c>
      <c r="D173" s="27">
        <v>900</v>
      </c>
      <c r="E173" s="31">
        <v>9.7999999999999997E-3</v>
      </c>
      <c r="F173" s="32" t="s">
        <v>542</v>
      </c>
    </row>
    <row r="174" spans="1:6" x14ac:dyDescent="0.35">
      <c r="A174" s="25" t="s">
        <v>246</v>
      </c>
      <c r="B174" s="25" t="s">
        <v>249</v>
      </c>
      <c r="C174" s="27">
        <v>887.22</v>
      </c>
      <c r="D174" s="27">
        <v>904.14</v>
      </c>
      <c r="E174" s="31">
        <v>1.9099999999999999E-2</v>
      </c>
      <c r="F174" s="32" t="s">
        <v>542</v>
      </c>
    </row>
    <row r="175" spans="1:6" x14ac:dyDescent="0.35">
      <c r="A175" s="25" t="s">
        <v>246</v>
      </c>
      <c r="B175" s="25" t="s">
        <v>261</v>
      </c>
      <c r="C175" s="27">
        <v>887.22</v>
      </c>
      <c r="D175" s="27">
        <v>904.14</v>
      </c>
      <c r="E175" s="31">
        <v>1.9099999999999999E-2</v>
      </c>
      <c r="F175" s="32" t="s">
        <v>542</v>
      </c>
    </row>
    <row r="176" spans="1:6" x14ac:dyDescent="0.35">
      <c r="A176" s="25" t="s">
        <v>246</v>
      </c>
      <c r="B176" s="25" t="s">
        <v>262</v>
      </c>
      <c r="C176" s="27">
        <v>887.22</v>
      </c>
      <c r="D176" s="27">
        <v>904.14</v>
      </c>
      <c r="E176" s="31">
        <v>1.9099999999999999E-2</v>
      </c>
      <c r="F176" s="32" t="s">
        <v>542</v>
      </c>
    </row>
    <row r="177" spans="1:6" x14ac:dyDescent="0.35">
      <c r="A177" s="25" t="s">
        <v>246</v>
      </c>
      <c r="B177" s="25" t="s">
        <v>255</v>
      </c>
      <c r="C177" s="27">
        <v>909.6</v>
      </c>
      <c r="D177" s="27">
        <v>917.46</v>
      </c>
      <c r="E177" s="31">
        <v>8.6E-3</v>
      </c>
      <c r="F177" s="32" t="s">
        <v>542</v>
      </c>
    </row>
    <row r="178" spans="1:6" x14ac:dyDescent="0.35">
      <c r="A178" s="25" t="s">
        <v>246</v>
      </c>
      <c r="B178" s="25" t="s">
        <v>253</v>
      </c>
      <c r="C178" s="27">
        <v>893.5</v>
      </c>
      <c r="D178" s="27">
        <v>917.63</v>
      </c>
      <c r="E178" s="31">
        <v>2.7000000000000003E-2</v>
      </c>
      <c r="F178" s="32" t="s">
        <v>542</v>
      </c>
    </row>
    <row r="179" spans="1:6" x14ac:dyDescent="0.35">
      <c r="A179" s="25" t="s">
        <v>246</v>
      </c>
      <c r="B179" s="25" t="s">
        <v>252</v>
      </c>
      <c r="C179" s="27">
        <v>901.27</v>
      </c>
      <c r="D179" s="27">
        <v>923.47</v>
      </c>
      <c r="E179" s="31">
        <v>2.46E-2</v>
      </c>
      <c r="F179" s="32" t="s">
        <v>542</v>
      </c>
    </row>
    <row r="180" spans="1:6" x14ac:dyDescent="0.35">
      <c r="A180" s="25" t="s">
        <v>246</v>
      </c>
      <c r="B180" s="25" t="s">
        <v>247</v>
      </c>
      <c r="C180" s="27">
        <v>910.6</v>
      </c>
      <c r="D180" s="27">
        <v>928.35</v>
      </c>
      <c r="E180" s="31">
        <v>1.95E-2</v>
      </c>
      <c r="F180" s="32" t="s">
        <v>542</v>
      </c>
    </row>
    <row r="181" spans="1:6" x14ac:dyDescent="0.35">
      <c r="A181" s="25" t="s">
        <v>246</v>
      </c>
      <c r="B181" s="25" t="s">
        <v>248</v>
      </c>
      <c r="C181" s="27">
        <v>910.6</v>
      </c>
      <c r="D181" s="27">
        <v>928.35</v>
      </c>
      <c r="E181" s="31">
        <v>1.95E-2</v>
      </c>
      <c r="F181" s="32" t="s">
        <v>542</v>
      </c>
    </row>
    <row r="182" spans="1:6" x14ac:dyDescent="0.35">
      <c r="A182" s="25" t="s">
        <v>246</v>
      </c>
      <c r="B182" s="25" t="s">
        <v>257</v>
      </c>
      <c r="C182" s="27">
        <v>926.38</v>
      </c>
      <c r="D182" s="27">
        <v>944.88</v>
      </c>
      <c r="E182" s="31">
        <v>0.02</v>
      </c>
      <c r="F182" s="32" t="s">
        <v>542</v>
      </c>
    </row>
    <row r="183" spans="1:6" x14ac:dyDescent="0.35">
      <c r="A183" s="25" t="s">
        <v>263</v>
      </c>
      <c r="B183" s="25" t="s">
        <v>264</v>
      </c>
      <c r="C183" s="27">
        <v>787.89</v>
      </c>
      <c r="D183" s="27">
        <v>787.89</v>
      </c>
      <c r="E183" s="31">
        <v>0</v>
      </c>
      <c r="F183" s="32" t="s">
        <v>542</v>
      </c>
    </row>
    <row r="184" spans="1:6" x14ac:dyDescent="0.35">
      <c r="A184" s="25" t="s">
        <v>263</v>
      </c>
      <c r="B184" s="25" t="s">
        <v>265</v>
      </c>
      <c r="C184" s="27">
        <v>787.89</v>
      </c>
      <c r="D184" s="27">
        <v>787.89</v>
      </c>
      <c r="E184" s="31">
        <v>0</v>
      </c>
      <c r="F184" s="32" t="s">
        <v>542</v>
      </c>
    </row>
    <row r="185" spans="1:6" x14ac:dyDescent="0.35">
      <c r="A185" s="25" t="s">
        <v>266</v>
      </c>
      <c r="B185" s="25" t="s">
        <v>267</v>
      </c>
      <c r="C185" s="27">
        <v>730.96</v>
      </c>
      <c r="D185" s="27">
        <v>730.96</v>
      </c>
      <c r="E185" s="31">
        <v>0</v>
      </c>
      <c r="F185" s="32" t="s">
        <v>542</v>
      </c>
    </row>
    <row r="186" spans="1:6" x14ac:dyDescent="0.35">
      <c r="A186" s="25" t="s">
        <v>266</v>
      </c>
      <c r="B186" s="25" t="s">
        <v>268</v>
      </c>
      <c r="C186" s="27">
        <v>730.96</v>
      </c>
      <c r="D186" s="27">
        <v>730.96</v>
      </c>
      <c r="E186" s="31">
        <v>0</v>
      </c>
      <c r="F186" s="32" t="s">
        <v>542</v>
      </c>
    </row>
    <row r="187" spans="1:6" x14ac:dyDescent="0.35">
      <c r="A187" s="25" t="s">
        <v>269</v>
      </c>
      <c r="B187" s="25" t="s">
        <v>270</v>
      </c>
      <c r="C187" s="27">
        <v>926.25</v>
      </c>
      <c r="D187" s="27">
        <v>926.25</v>
      </c>
      <c r="E187" s="31">
        <v>0</v>
      </c>
      <c r="F187" s="32" t="s">
        <v>544</v>
      </c>
    </row>
    <row r="188" spans="1:6" x14ac:dyDescent="0.35">
      <c r="A188" s="25" t="s">
        <v>271</v>
      </c>
      <c r="B188" s="25" t="s">
        <v>272</v>
      </c>
      <c r="C188" s="27">
        <v>891.03</v>
      </c>
      <c r="D188" s="27">
        <v>891.03</v>
      </c>
      <c r="E188" s="31">
        <v>0</v>
      </c>
      <c r="F188" s="32" t="s">
        <v>542</v>
      </c>
    </row>
    <row r="189" spans="1:6" x14ac:dyDescent="0.35">
      <c r="A189" s="25" t="s">
        <v>273</v>
      </c>
      <c r="B189" s="25" t="s">
        <v>274</v>
      </c>
      <c r="C189" s="27">
        <v>841.2</v>
      </c>
      <c r="D189" s="27">
        <v>841.2</v>
      </c>
      <c r="E189" s="31">
        <v>0</v>
      </c>
      <c r="F189" s="32" t="s">
        <v>542</v>
      </c>
    </row>
    <row r="190" spans="1:6" x14ac:dyDescent="0.35">
      <c r="A190" s="25" t="s">
        <v>273</v>
      </c>
      <c r="B190" s="25" t="s">
        <v>275</v>
      </c>
      <c r="C190" s="27">
        <v>841.2</v>
      </c>
      <c r="D190" s="27">
        <v>841.2</v>
      </c>
      <c r="E190" s="31">
        <v>0</v>
      </c>
      <c r="F190" s="32" t="s">
        <v>542</v>
      </c>
    </row>
    <row r="191" spans="1:6" x14ac:dyDescent="0.35">
      <c r="A191" s="25" t="s">
        <v>273</v>
      </c>
      <c r="B191" s="25" t="s">
        <v>276</v>
      </c>
      <c r="C191" s="27">
        <v>841.2</v>
      </c>
      <c r="D191" s="27">
        <v>841.2</v>
      </c>
      <c r="E191" s="31">
        <v>0</v>
      </c>
      <c r="F191" s="32" t="s">
        <v>542</v>
      </c>
    </row>
    <row r="192" spans="1:6" x14ac:dyDescent="0.35">
      <c r="A192" s="25" t="s">
        <v>277</v>
      </c>
      <c r="B192" s="25" t="s">
        <v>278</v>
      </c>
      <c r="C192" s="27">
        <v>879.55</v>
      </c>
      <c r="D192" s="27">
        <v>896.37</v>
      </c>
      <c r="E192" s="31">
        <v>1.9099999999999999E-2</v>
      </c>
      <c r="F192" s="32" t="s">
        <v>542</v>
      </c>
    </row>
    <row r="193" spans="1:6" x14ac:dyDescent="0.35">
      <c r="A193" s="25" t="s">
        <v>279</v>
      </c>
      <c r="B193" s="25" t="s">
        <v>280</v>
      </c>
      <c r="C193" s="27">
        <v>764.56</v>
      </c>
      <c r="D193" s="27">
        <v>764.56</v>
      </c>
      <c r="E193" s="31">
        <v>0</v>
      </c>
      <c r="F193" s="32" t="s">
        <v>542</v>
      </c>
    </row>
    <row r="194" spans="1:6" x14ac:dyDescent="0.35">
      <c r="A194" s="25" t="s">
        <v>279</v>
      </c>
      <c r="B194" s="25" t="s">
        <v>281</v>
      </c>
      <c r="C194" s="27">
        <v>764.56</v>
      </c>
      <c r="D194" s="27">
        <v>764.56</v>
      </c>
      <c r="E194" s="31">
        <v>0</v>
      </c>
      <c r="F194" s="32" t="s">
        <v>542</v>
      </c>
    </row>
    <row r="195" spans="1:6" x14ac:dyDescent="0.35">
      <c r="A195" s="25" t="s">
        <v>279</v>
      </c>
      <c r="B195" s="25" t="s">
        <v>282</v>
      </c>
      <c r="C195" s="27">
        <v>764.56</v>
      </c>
      <c r="D195" s="27">
        <v>764.56</v>
      </c>
      <c r="E195" s="31">
        <v>0</v>
      </c>
      <c r="F195" s="32" t="s">
        <v>542</v>
      </c>
    </row>
    <row r="196" spans="1:6" x14ac:dyDescent="0.35">
      <c r="A196" s="25" t="s">
        <v>283</v>
      </c>
      <c r="B196" s="25" t="s">
        <v>284</v>
      </c>
      <c r="C196" s="27">
        <v>731.56</v>
      </c>
      <c r="D196" s="27" t="s">
        <v>543</v>
      </c>
      <c r="E196" s="31" t="s">
        <v>543</v>
      </c>
      <c r="F196" s="32" t="s">
        <v>542</v>
      </c>
    </row>
    <row r="197" spans="1:6" x14ac:dyDescent="0.35">
      <c r="A197" s="25" t="s">
        <v>285</v>
      </c>
      <c r="B197" s="25" t="s">
        <v>286</v>
      </c>
      <c r="C197" s="27">
        <v>898.56</v>
      </c>
      <c r="D197" s="27">
        <v>928.04</v>
      </c>
      <c r="E197" s="31">
        <v>3.2799999999999996E-2</v>
      </c>
      <c r="F197" s="32" t="s">
        <v>542</v>
      </c>
    </row>
    <row r="198" spans="1:6" x14ac:dyDescent="0.35">
      <c r="A198" s="25" t="s">
        <v>287</v>
      </c>
      <c r="B198" s="25" t="s">
        <v>288</v>
      </c>
      <c r="C198" s="27">
        <v>604.78</v>
      </c>
      <c r="D198" s="27">
        <v>635.1</v>
      </c>
      <c r="E198" s="31">
        <v>5.0099999999999999E-2</v>
      </c>
      <c r="F198" s="32" t="s">
        <v>542</v>
      </c>
    </row>
    <row r="199" spans="1:6" x14ac:dyDescent="0.35">
      <c r="A199" s="25" t="s">
        <v>289</v>
      </c>
      <c r="B199" s="25" t="s">
        <v>290</v>
      </c>
      <c r="C199" s="27">
        <v>840.25</v>
      </c>
      <c r="D199" s="27">
        <v>856.5</v>
      </c>
      <c r="E199" s="31">
        <v>1.9299999999999998E-2</v>
      </c>
      <c r="F199" s="32" t="s">
        <v>542</v>
      </c>
    </row>
    <row r="200" spans="1:6" x14ac:dyDescent="0.35">
      <c r="A200" s="25" t="s">
        <v>291</v>
      </c>
      <c r="B200" s="25" t="s">
        <v>292</v>
      </c>
      <c r="C200" s="27">
        <v>764.55</v>
      </c>
      <c r="D200" s="27">
        <v>773.22</v>
      </c>
      <c r="E200" s="31">
        <v>1.1299999999999999E-2</v>
      </c>
      <c r="F200" s="32" t="s">
        <v>544</v>
      </c>
    </row>
    <row r="201" spans="1:6" x14ac:dyDescent="0.35">
      <c r="A201" s="25" t="s">
        <v>293</v>
      </c>
      <c r="B201" s="25" t="s">
        <v>294</v>
      </c>
      <c r="C201" s="27">
        <v>814</v>
      </c>
      <c r="D201" s="27">
        <v>814</v>
      </c>
      <c r="E201" s="31">
        <v>0</v>
      </c>
      <c r="F201" s="32" t="s">
        <v>542</v>
      </c>
    </row>
    <row r="202" spans="1:6" x14ac:dyDescent="0.35">
      <c r="A202" s="25" t="s">
        <v>295</v>
      </c>
      <c r="B202" s="25" t="s">
        <v>296</v>
      </c>
      <c r="C202" s="27">
        <v>623.01</v>
      </c>
      <c r="D202" s="27">
        <v>631.74</v>
      </c>
      <c r="E202" s="31">
        <v>1.3999999999999999E-2</v>
      </c>
      <c r="F202" s="32" t="s">
        <v>542</v>
      </c>
    </row>
    <row r="203" spans="1:6" x14ac:dyDescent="0.35">
      <c r="A203" s="25" t="s">
        <v>297</v>
      </c>
      <c r="B203" s="25" t="s">
        <v>298</v>
      </c>
      <c r="C203" s="27">
        <v>893.33</v>
      </c>
      <c r="D203" s="27" t="s">
        <v>543</v>
      </c>
      <c r="E203" s="31" t="s">
        <v>543</v>
      </c>
      <c r="F203" s="32" t="s">
        <v>545</v>
      </c>
    </row>
    <row r="204" spans="1:6" x14ac:dyDescent="0.35">
      <c r="A204" s="25" t="s">
        <v>299</v>
      </c>
      <c r="B204" s="25" t="s">
        <v>300</v>
      </c>
      <c r="C204" s="27">
        <v>836.75</v>
      </c>
      <c r="D204" s="27">
        <v>836.75</v>
      </c>
      <c r="E204" s="31">
        <v>0</v>
      </c>
      <c r="F204" s="32" t="s">
        <v>542</v>
      </c>
    </row>
    <row r="205" spans="1:6" x14ac:dyDescent="0.35">
      <c r="A205" s="25" t="s">
        <v>299</v>
      </c>
      <c r="B205" s="25" t="s">
        <v>301</v>
      </c>
      <c r="C205" s="27">
        <v>836.75</v>
      </c>
      <c r="D205" s="27">
        <v>836.75</v>
      </c>
      <c r="E205" s="31">
        <v>0</v>
      </c>
      <c r="F205" s="32" t="s">
        <v>542</v>
      </c>
    </row>
    <row r="206" spans="1:6" x14ac:dyDescent="0.35">
      <c r="A206" s="25" t="s">
        <v>302</v>
      </c>
      <c r="B206" s="25" t="s">
        <v>303</v>
      </c>
      <c r="C206" s="27">
        <v>829.97</v>
      </c>
      <c r="D206" s="27">
        <v>855.2</v>
      </c>
      <c r="E206" s="31">
        <v>3.04E-2</v>
      </c>
      <c r="F206" s="32" t="s">
        <v>542</v>
      </c>
    </row>
    <row r="207" spans="1:6" x14ac:dyDescent="0.35">
      <c r="A207" s="25" t="s">
        <v>304</v>
      </c>
      <c r="B207" s="25" t="s">
        <v>305</v>
      </c>
      <c r="C207" s="27">
        <v>821.63</v>
      </c>
      <c r="D207" s="27">
        <v>836.03</v>
      </c>
      <c r="E207" s="31">
        <v>1.7500000000000002E-2</v>
      </c>
      <c r="F207" s="32" t="s">
        <v>542</v>
      </c>
    </row>
    <row r="208" spans="1:6" x14ac:dyDescent="0.35">
      <c r="A208" s="25" t="s">
        <v>306</v>
      </c>
      <c r="B208" s="25" t="s">
        <v>307</v>
      </c>
      <c r="C208" s="27">
        <v>881.1</v>
      </c>
      <c r="D208" s="27">
        <v>881.1</v>
      </c>
      <c r="E208" s="31">
        <v>0</v>
      </c>
      <c r="F208" s="32" t="s">
        <v>542</v>
      </c>
    </row>
    <row r="209" spans="1:6" x14ac:dyDescent="0.35">
      <c r="A209" s="25" t="s">
        <v>308</v>
      </c>
      <c r="B209" s="25" t="s">
        <v>309</v>
      </c>
      <c r="C209" s="27">
        <v>709.38</v>
      </c>
      <c r="D209" s="27">
        <v>740.63</v>
      </c>
      <c r="E209" s="31">
        <v>4.41E-2</v>
      </c>
      <c r="F209" s="32" t="s">
        <v>542</v>
      </c>
    </row>
    <row r="210" spans="1:6" x14ac:dyDescent="0.35">
      <c r="A210" s="25" t="s">
        <v>310</v>
      </c>
      <c r="B210" s="25" t="s">
        <v>320</v>
      </c>
      <c r="C210" s="27">
        <v>803.33</v>
      </c>
      <c r="D210" s="27">
        <v>806.53</v>
      </c>
      <c r="E210" s="31">
        <v>4.0000000000000001E-3</v>
      </c>
      <c r="F210" s="32" t="s">
        <v>542</v>
      </c>
    </row>
    <row r="211" spans="1:6" x14ac:dyDescent="0.35">
      <c r="A211" s="25" t="s">
        <v>310</v>
      </c>
      <c r="B211" s="25" t="s">
        <v>323</v>
      </c>
      <c r="C211" s="27">
        <v>802.51</v>
      </c>
      <c r="D211" s="27">
        <v>809.42</v>
      </c>
      <c r="E211" s="31">
        <v>8.6E-3</v>
      </c>
      <c r="F211" s="32" t="s">
        <v>542</v>
      </c>
    </row>
    <row r="212" spans="1:6" x14ac:dyDescent="0.35">
      <c r="A212" s="25" t="s">
        <v>310</v>
      </c>
      <c r="B212" s="25" t="s">
        <v>325</v>
      </c>
      <c r="C212" s="27">
        <v>802.51</v>
      </c>
      <c r="D212" s="27">
        <v>809.42</v>
      </c>
      <c r="E212" s="31">
        <v>8.6E-3</v>
      </c>
      <c r="F212" s="32" t="s">
        <v>542</v>
      </c>
    </row>
    <row r="213" spans="1:6" x14ac:dyDescent="0.35">
      <c r="A213" s="25" t="s">
        <v>310</v>
      </c>
      <c r="B213" s="25" t="s">
        <v>318</v>
      </c>
      <c r="C213" s="27">
        <v>803.33</v>
      </c>
      <c r="D213" s="27">
        <v>813.05</v>
      </c>
      <c r="E213" s="31">
        <v>1.21E-2</v>
      </c>
      <c r="F213" s="32" t="s">
        <v>542</v>
      </c>
    </row>
    <row r="214" spans="1:6" x14ac:dyDescent="0.35">
      <c r="A214" s="25" t="s">
        <v>310</v>
      </c>
      <c r="B214" s="25" t="s">
        <v>312</v>
      </c>
      <c r="C214" s="27">
        <v>830.19</v>
      </c>
      <c r="D214" s="27">
        <v>833.62</v>
      </c>
      <c r="E214" s="31">
        <v>4.0999999999999995E-3</v>
      </c>
      <c r="F214" s="32" t="s">
        <v>542</v>
      </c>
    </row>
    <row r="215" spans="1:6" x14ac:dyDescent="0.35">
      <c r="A215" s="25" t="s">
        <v>310</v>
      </c>
      <c r="B215" s="25" t="s">
        <v>313</v>
      </c>
      <c r="C215" s="27">
        <v>830.19</v>
      </c>
      <c r="D215" s="27">
        <v>833.62</v>
      </c>
      <c r="E215" s="31">
        <v>4.0999999999999995E-3</v>
      </c>
      <c r="F215" s="32" t="s">
        <v>542</v>
      </c>
    </row>
    <row r="216" spans="1:6" x14ac:dyDescent="0.35">
      <c r="A216" s="25" t="s">
        <v>310</v>
      </c>
      <c r="B216" s="25" t="s">
        <v>314</v>
      </c>
      <c r="C216" s="27">
        <v>830.19</v>
      </c>
      <c r="D216" s="27">
        <v>833.62</v>
      </c>
      <c r="E216" s="31">
        <v>4.0999999999999995E-3</v>
      </c>
      <c r="F216" s="32" t="s">
        <v>542</v>
      </c>
    </row>
    <row r="217" spans="1:6" x14ac:dyDescent="0.35">
      <c r="A217" s="25" t="s">
        <v>310</v>
      </c>
      <c r="B217" s="25" t="s">
        <v>315</v>
      </c>
      <c r="C217" s="27">
        <v>830.19</v>
      </c>
      <c r="D217" s="27">
        <v>833.62</v>
      </c>
      <c r="E217" s="31">
        <v>4.0999999999999995E-3</v>
      </c>
      <c r="F217" s="32" t="s">
        <v>542</v>
      </c>
    </row>
    <row r="218" spans="1:6" x14ac:dyDescent="0.35">
      <c r="A218" s="25" t="s">
        <v>310</v>
      </c>
      <c r="B218" s="25" t="s">
        <v>316</v>
      </c>
      <c r="C218" s="27">
        <v>830.19</v>
      </c>
      <c r="D218" s="27">
        <v>833.62</v>
      </c>
      <c r="E218" s="31">
        <v>4.0999999999999995E-3</v>
      </c>
      <c r="F218" s="32" t="s">
        <v>542</v>
      </c>
    </row>
    <row r="219" spans="1:6" x14ac:dyDescent="0.35">
      <c r="A219" s="25" t="s">
        <v>310</v>
      </c>
      <c r="B219" s="25" t="s">
        <v>319</v>
      </c>
      <c r="C219" s="27">
        <v>830.19</v>
      </c>
      <c r="D219" s="27">
        <v>833.62</v>
      </c>
      <c r="E219" s="31">
        <v>4.0999999999999995E-3</v>
      </c>
      <c r="F219" s="32" t="s">
        <v>542</v>
      </c>
    </row>
    <row r="220" spans="1:6" x14ac:dyDescent="0.35">
      <c r="A220" s="25" t="s">
        <v>310</v>
      </c>
      <c r="B220" s="25" t="s">
        <v>311</v>
      </c>
      <c r="C220" s="27">
        <v>830.19</v>
      </c>
      <c r="D220" s="27">
        <v>836.47</v>
      </c>
      <c r="E220" s="31">
        <v>7.6E-3</v>
      </c>
      <c r="F220" s="32" t="s">
        <v>542</v>
      </c>
    </row>
    <row r="221" spans="1:6" x14ac:dyDescent="0.35">
      <c r="A221" s="25" t="s">
        <v>310</v>
      </c>
      <c r="B221" s="25" t="s">
        <v>321</v>
      </c>
      <c r="C221" s="27">
        <v>831.01</v>
      </c>
      <c r="D221" s="27">
        <v>836.71</v>
      </c>
      <c r="E221" s="31">
        <v>6.8999999999999999E-3</v>
      </c>
      <c r="F221" s="32" t="s">
        <v>542</v>
      </c>
    </row>
    <row r="222" spans="1:6" x14ac:dyDescent="0.35">
      <c r="A222" s="25" t="s">
        <v>310</v>
      </c>
      <c r="B222" s="25" t="s">
        <v>324</v>
      </c>
      <c r="C222" s="27">
        <v>831.01</v>
      </c>
      <c r="D222" s="27">
        <v>837.61</v>
      </c>
      <c r="E222" s="31">
        <v>7.9000000000000008E-3</v>
      </c>
      <c r="F222" s="32" t="s">
        <v>542</v>
      </c>
    </row>
    <row r="223" spans="1:6" x14ac:dyDescent="0.35">
      <c r="A223" s="25" t="s">
        <v>310</v>
      </c>
      <c r="B223" s="25" t="s">
        <v>317</v>
      </c>
      <c r="C223" s="27">
        <v>830.19</v>
      </c>
      <c r="D223" s="27">
        <v>838.18</v>
      </c>
      <c r="E223" s="31">
        <v>9.5999999999999992E-3</v>
      </c>
      <c r="F223" s="32" t="s">
        <v>542</v>
      </c>
    </row>
    <row r="224" spans="1:6" x14ac:dyDescent="0.35">
      <c r="A224" s="25" t="s">
        <v>310</v>
      </c>
      <c r="B224" s="25" t="s">
        <v>322</v>
      </c>
      <c r="C224" s="27">
        <v>830.19</v>
      </c>
      <c r="D224" s="27">
        <v>838.18</v>
      </c>
      <c r="E224" s="31">
        <v>9.5999999999999992E-3</v>
      </c>
      <c r="F224" s="32" t="s">
        <v>542</v>
      </c>
    </row>
    <row r="225" spans="1:6" x14ac:dyDescent="0.35">
      <c r="A225" s="25" t="s">
        <v>310</v>
      </c>
      <c r="B225" s="25" t="s">
        <v>326</v>
      </c>
      <c r="C225" s="27">
        <v>830.19</v>
      </c>
      <c r="D225" s="27">
        <v>838.18</v>
      </c>
      <c r="E225" s="31">
        <v>9.5999999999999992E-3</v>
      </c>
      <c r="F225" s="32" t="s">
        <v>542</v>
      </c>
    </row>
    <row r="226" spans="1:6" x14ac:dyDescent="0.35">
      <c r="A226" s="25" t="s">
        <v>310</v>
      </c>
      <c r="B226" s="25" t="s">
        <v>327</v>
      </c>
      <c r="C226" s="27">
        <v>830.19</v>
      </c>
      <c r="D226" s="27">
        <v>838.18</v>
      </c>
      <c r="E226" s="31">
        <v>9.5999999999999992E-3</v>
      </c>
      <c r="F226" s="32" t="s">
        <v>542</v>
      </c>
    </row>
    <row r="227" spans="1:6" x14ac:dyDescent="0.35">
      <c r="A227" s="25" t="s">
        <v>328</v>
      </c>
      <c r="B227" s="25" t="s">
        <v>329</v>
      </c>
      <c r="C227" s="27">
        <v>731.51</v>
      </c>
      <c r="D227" s="27">
        <v>744.49</v>
      </c>
      <c r="E227" s="31">
        <v>1.77E-2</v>
      </c>
      <c r="F227" s="32" t="s">
        <v>542</v>
      </c>
    </row>
    <row r="228" spans="1:6" x14ac:dyDescent="0.35">
      <c r="A228" s="25" t="s">
        <v>328</v>
      </c>
      <c r="B228" s="25" t="s">
        <v>330</v>
      </c>
      <c r="C228" s="27">
        <v>731.51</v>
      </c>
      <c r="D228" s="27">
        <v>744.49</v>
      </c>
      <c r="E228" s="31">
        <v>1.77E-2</v>
      </c>
      <c r="F228" s="32" t="s">
        <v>542</v>
      </c>
    </row>
    <row r="229" spans="1:6" x14ac:dyDescent="0.35">
      <c r="A229" s="25" t="s">
        <v>328</v>
      </c>
      <c r="B229" s="25" t="s">
        <v>331</v>
      </c>
      <c r="C229" s="27">
        <v>731.51</v>
      </c>
      <c r="D229" s="27">
        <v>744.49</v>
      </c>
      <c r="E229" s="31">
        <v>1.77E-2</v>
      </c>
      <c r="F229" s="32" t="s">
        <v>542</v>
      </c>
    </row>
    <row r="230" spans="1:6" x14ac:dyDescent="0.35">
      <c r="A230" s="25" t="s">
        <v>328</v>
      </c>
      <c r="B230" s="25" t="s">
        <v>332</v>
      </c>
      <c r="C230" s="27">
        <v>731.51</v>
      </c>
      <c r="D230" s="27">
        <v>744.49</v>
      </c>
      <c r="E230" s="31">
        <v>1.77E-2</v>
      </c>
      <c r="F230" s="32" t="s">
        <v>542</v>
      </c>
    </row>
    <row r="231" spans="1:6" x14ac:dyDescent="0.35">
      <c r="A231" t="s">
        <v>328</v>
      </c>
      <c r="B231" t="s">
        <v>333</v>
      </c>
      <c r="C231" s="27">
        <v>731.51</v>
      </c>
      <c r="D231" s="27">
        <v>744.49</v>
      </c>
      <c r="E231" s="31">
        <v>1.77E-2</v>
      </c>
      <c r="F231" s="32" t="s">
        <v>542</v>
      </c>
    </row>
    <row r="232" spans="1:6" x14ac:dyDescent="0.35">
      <c r="A232" t="s">
        <v>334</v>
      </c>
      <c r="B232" t="s">
        <v>335</v>
      </c>
      <c r="C232" s="27">
        <v>919.75</v>
      </c>
      <c r="D232" s="27">
        <v>926</v>
      </c>
      <c r="E232" s="31">
        <v>6.8000000000000005E-3</v>
      </c>
      <c r="F232" s="32" t="s">
        <v>542</v>
      </c>
    </row>
    <row r="233" spans="1:6" x14ac:dyDescent="0.35">
      <c r="A233" t="s">
        <v>334</v>
      </c>
      <c r="B233" t="s">
        <v>336</v>
      </c>
      <c r="C233" s="27">
        <v>919.75</v>
      </c>
      <c r="D233" s="27">
        <v>926</v>
      </c>
      <c r="E233" s="31">
        <v>6.8000000000000005E-3</v>
      </c>
      <c r="F233" s="32" t="s">
        <v>542</v>
      </c>
    </row>
    <row r="234" spans="1:6" x14ac:dyDescent="0.35">
      <c r="A234" t="s">
        <v>337</v>
      </c>
      <c r="B234" t="s">
        <v>338</v>
      </c>
      <c r="C234" s="27">
        <v>848.63</v>
      </c>
      <c r="D234" s="27">
        <v>857</v>
      </c>
      <c r="E234" s="31">
        <v>9.8999999999999991E-3</v>
      </c>
      <c r="F234" s="32" t="s">
        <v>542</v>
      </c>
    </row>
    <row r="235" spans="1:6" x14ac:dyDescent="0.35">
      <c r="A235" s="25" t="s">
        <v>574</v>
      </c>
      <c r="B235" s="25" t="s">
        <v>575</v>
      </c>
      <c r="C235" s="27">
        <v>0</v>
      </c>
      <c r="D235" s="27">
        <v>1063.8</v>
      </c>
      <c r="E235" s="31">
        <v>0</v>
      </c>
      <c r="F235" s="32" t="s">
        <v>542</v>
      </c>
    </row>
    <row r="236" spans="1:6" x14ac:dyDescent="0.35">
      <c r="A236" t="s">
        <v>339</v>
      </c>
      <c r="B236" t="s">
        <v>370</v>
      </c>
      <c r="C236" s="27">
        <v>879.49</v>
      </c>
      <c r="D236" s="27">
        <v>893.3</v>
      </c>
      <c r="E236" s="31">
        <v>1.5700000000000002E-2</v>
      </c>
      <c r="F236" s="32" t="s">
        <v>542</v>
      </c>
    </row>
    <row r="237" spans="1:6" x14ac:dyDescent="0.35">
      <c r="A237" s="25" t="s">
        <v>339</v>
      </c>
      <c r="B237" s="25" t="s">
        <v>455</v>
      </c>
      <c r="C237" s="27"/>
      <c r="D237" s="27">
        <v>902</v>
      </c>
      <c r="E237" s="31">
        <v>0</v>
      </c>
      <c r="F237" s="32" t="s">
        <v>542</v>
      </c>
    </row>
    <row r="238" spans="1:6" x14ac:dyDescent="0.35">
      <c r="A238" s="25" t="s">
        <v>339</v>
      </c>
      <c r="B238" s="25" t="s">
        <v>456</v>
      </c>
      <c r="C238" s="27"/>
      <c r="D238" s="27">
        <v>902</v>
      </c>
      <c r="E238" s="31">
        <v>0</v>
      </c>
      <c r="F238" s="32" t="s">
        <v>542</v>
      </c>
    </row>
    <row r="239" spans="1:6" x14ac:dyDescent="0.35">
      <c r="A239" s="25" t="s">
        <v>339</v>
      </c>
      <c r="B239" s="25" t="s">
        <v>457</v>
      </c>
      <c r="C239" s="27"/>
      <c r="D239" s="27">
        <v>912.25</v>
      </c>
      <c r="E239" s="31">
        <v>0</v>
      </c>
      <c r="F239" s="32" t="s">
        <v>542</v>
      </c>
    </row>
    <row r="240" spans="1:6" x14ac:dyDescent="0.35">
      <c r="A240" t="s">
        <v>339</v>
      </c>
      <c r="B240" t="s">
        <v>352</v>
      </c>
      <c r="C240" s="27">
        <v>940.84</v>
      </c>
      <c r="D240" s="27">
        <v>955.25</v>
      </c>
      <c r="E240" s="31">
        <v>1.5300000000000001E-2</v>
      </c>
      <c r="F240" s="32" t="s">
        <v>542</v>
      </c>
    </row>
    <row r="241" spans="1:6" x14ac:dyDescent="0.35">
      <c r="A241" t="s">
        <v>339</v>
      </c>
      <c r="B241" t="s">
        <v>355</v>
      </c>
      <c r="C241" s="27">
        <v>940.84</v>
      </c>
      <c r="D241" s="27">
        <v>955.25</v>
      </c>
      <c r="E241" s="31">
        <v>1.5300000000000001E-2</v>
      </c>
      <c r="F241" s="32" t="s">
        <v>542</v>
      </c>
    </row>
    <row r="242" spans="1:6" x14ac:dyDescent="0.35">
      <c r="A242" s="25" t="s">
        <v>339</v>
      </c>
      <c r="B242" s="25" t="s">
        <v>551</v>
      </c>
      <c r="C242" s="27">
        <v>0</v>
      </c>
      <c r="D242" s="27">
        <v>955.25</v>
      </c>
      <c r="E242" s="31">
        <v>0</v>
      </c>
      <c r="F242" s="32" t="s">
        <v>542</v>
      </c>
    </row>
    <row r="243" spans="1:6" x14ac:dyDescent="0.35">
      <c r="A243" t="s">
        <v>339</v>
      </c>
      <c r="B243" t="s">
        <v>368</v>
      </c>
      <c r="C243" s="27">
        <v>938.97</v>
      </c>
      <c r="D243" s="27">
        <v>955.89</v>
      </c>
      <c r="E243" s="31">
        <v>1.8000000000000002E-2</v>
      </c>
      <c r="F243" s="32" t="s">
        <v>542</v>
      </c>
    </row>
    <row r="244" spans="1:6" x14ac:dyDescent="0.35">
      <c r="A244" t="s">
        <v>339</v>
      </c>
      <c r="B244" t="s">
        <v>341</v>
      </c>
      <c r="C244" s="27">
        <v>944.83</v>
      </c>
      <c r="D244" s="27">
        <v>960.13</v>
      </c>
      <c r="E244" s="31">
        <v>1.6200000000000003E-2</v>
      </c>
      <c r="F244" s="32" t="s">
        <v>542</v>
      </c>
    </row>
    <row r="245" spans="1:6" x14ac:dyDescent="0.35">
      <c r="A245" t="s">
        <v>339</v>
      </c>
      <c r="B245" t="s">
        <v>354</v>
      </c>
      <c r="C245" s="27">
        <v>944.83</v>
      </c>
      <c r="D245" s="27">
        <v>960.13</v>
      </c>
      <c r="E245" s="31">
        <v>1.6200000000000003E-2</v>
      </c>
      <c r="F245" s="32" t="s">
        <v>542</v>
      </c>
    </row>
    <row r="246" spans="1:6" x14ac:dyDescent="0.35">
      <c r="A246" s="25" t="s">
        <v>339</v>
      </c>
      <c r="B246" s="25" t="s">
        <v>357</v>
      </c>
      <c r="C246" s="27">
        <v>959.49</v>
      </c>
      <c r="D246" s="27">
        <v>973.9</v>
      </c>
      <c r="E246" s="31">
        <v>1.4999999999999999E-2</v>
      </c>
      <c r="F246" s="32" t="s">
        <v>542</v>
      </c>
    </row>
    <row r="247" spans="1:6" x14ac:dyDescent="0.35">
      <c r="A247" t="s">
        <v>339</v>
      </c>
      <c r="B247" t="s">
        <v>359</v>
      </c>
      <c r="C247" s="27">
        <v>959.49</v>
      </c>
      <c r="D247" s="27">
        <v>973.9</v>
      </c>
      <c r="E247" s="31">
        <v>1.4999999999999999E-2</v>
      </c>
      <c r="F247" s="32" t="s">
        <v>542</v>
      </c>
    </row>
    <row r="248" spans="1:6" x14ac:dyDescent="0.35">
      <c r="A248" t="s">
        <v>339</v>
      </c>
      <c r="B248" t="s">
        <v>365</v>
      </c>
      <c r="C248" s="27">
        <v>959.49</v>
      </c>
      <c r="D248" s="27">
        <v>973.9</v>
      </c>
      <c r="E248" s="31">
        <v>1.4999999999999999E-2</v>
      </c>
      <c r="F248" s="32" t="s">
        <v>542</v>
      </c>
    </row>
    <row r="249" spans="1:6" x14ac:dyDescent="0.35">
      <c r="A249" t="s">
        <v>339</v>
      </c>
      <c r="B249" t="s">
        <v>376</v>
      </c>
      <c r="C249" s="27">
        <v>967.63</v>
      </c>
      <c r="D249" s="27">
        <v>977.19</v>
      </c>
      <c r="E249" s="31">
        <v>9.8999999999999991E-3</v>
      </c>
      <c r="F249" s="32" t="s">
        <v>542</v>
      </c>
    </row>
    <row r="250" spans="1:6" x14ac:dyDescent="0.35">
      <c r="A250" t="s">
        <v>339</v>
      </c>
      <c r="B250" t="s">
        <v>377</v>
      </c>
      <c r="C250" s="27">
        <v>967.63</v>
      </c>
      <c r="D250" s="27">
        <v>977.19</v>
      </c>
      <c r="E250" s="31">
        <v>9.8999999999999991E-3</v>
      </c>
      <c r="F250" s="32" t="s">
        <v>542</v>
      </c>
    </row>
    <row r="251" spans="1:6" x14ac:dyDescent="0.35">
      <c r="A251" t="s">
        <v>339</v>
      </c>
      <c r="B251" t="s">
        <v>367</v>
      </c>
      <c r="C251" s="27">
        <v>968.87</v>
      </c>
      <c r="D251" s="27">
        <v>983.87</v>
      </c>
      <c r="E251" s="31">
        <v>1.55E-2</v>
      </c>
      <c r="F251" s="32" t="s">
        <v>542</v>
      </c>
    </row>
    <row r="252" spans="1:6" x14ac:dyDescent="0.35">
      <c r="A252" t="s">
        <v>339</v>
      </c>
      <c r="B252" t="s">
        <v>375</v>
      </c>
      <c r="C252" s="27">
        <v>970</v>
      </c>
      <c r="D252" s="27">
        <v>985</v>
      </c>
      <c r="E252" s="31">
        <v>1.55E-2</v>
      </c>
      <c r="F252" s="32" t="s">
        <v>542</v>
      </c>
    </row>
    <row r="253" spans="1:6" x14ac:dyDescent="0.35">
      <c r="A253" s="21" t="s">
        <v>339</v>
      </c>
      <c r="B253" s="25" t="s">
        <v>344</v>
      </c>
      <c r="C253" s="27">
        <v>974.84</v>
      </c>
      <c r="D253" s="27">
        <v>985.85</v>
      </c>
      <c r="E253" s="31">
        <v>1.1299999999999999E-2</v>
      </c>
      <c r="F253" s="32" t="s">
        <v>542</v>
      </c>
    </row>
    <row r="254" spans="1:6" x14ac:dyDescent="0.35">
      <c r="A254" t="s">
        <v>339</v>
      </c>
      <c r="B254" t="s">
        <v>372</v>
      </c>
      <c r="C254" s="27">
        <v>986.46</v>
      </c>
      <c r="D254" s="27">
        <v>994</v>
      </c>
      <c r="E254" s="31">
        <v>7.6E-3</v>
      </c>
      <c r="F254" s="32" t="s">
        <v>542</v>
      </c>
    </row>
    <row r="255" spans="1:6" x14ac:dyDescent="0.35">
      <c r="A255" t="s">
        <v>339</v>
      </c>
      <c r="B255" t="s">
        <v>348</v>
      </c>
      <c r="C255" s="27">
        <v>983.13</v>
      </c>
      <c r="D255" s="27">
        <v>998.81</v>
      </c>
      <c r="E255" s="31">
        <v>1.5900000000000001E-2</v>
      </c>
      <c r="F255" s="32" t="s">
        <v>542</v>
      </c>
    </row>
    <row r="256" spans="1:6" x14ac:dyDescent="0.35">
      <c r="A256" t="s">
        <v>339</v>
      </c>
      <c r="B256" t="s">
        <v>349</v>
      </c>
      <c r="C256" s="27">
        <v>983.13</v>
      </c>
      <c r="D256" s="27">
        <v>998.81</v>
      </c>
      <c r="E256" s="31">
        <v>1.5900000000000001E-2</v>
      </c>
      <c r="F256" s="32" t="s">
        <v>542</v>
      </c>
    </row>
    <row r="257" spans="1:6" x14ac:dyDescent="0.35">
      <c r="A257" t="s">
        <v>339</v>
      </c>
      <c r="B257" t="s">
        <v>364</v>
      </c>
      <c r="C257" s="27">
        <v>983.13</v>
      </c>
      <c r="D257" s="27">
        <v>998.81</v>
      </c>
      <c r="E257" s="31">
        <v>1.5900000000000001E-2</v>
      </c>
      <c r="F257" s="32" t="s">
        <v>542</v>
      </c>
    </row>
    <row r="258" spans="1:6" x14ac:dyDescent="0.35">
      <c r="A258" t="s">
        <v>339</v>
      </c>
      <c r="B258" t="s">
        <v>371</v>
      </c>
      <c r="C258" s="27">
        <v>983.13</v>
      </c>
      <c r="D258" s="27">
        <v>998.81</v>
      </c>
      <c r="E258" s="31">
        <v>1.5900000000000001E-2</v>
      </c>
      <c r="F258" s="32" t="s">
        <v>542</v>
      </c>
    </row>
    <row r="259" spans="1:6" x14ac:dyDescent="0.35">
      <c r="A259" t="s">
        <v>339</v>
      </c>
      <c r="B259" t="s">
        <v>358</v>
      </c>
      <c r="C259" s="27">
        <v>989.21</v>
      </c>
      <c r="D259" s="27">
        <v>999</v>
      </c>
      <c r="E259" s="31">
        <v>9.8999999999999991E-3</v>
      </c>
      <c r="F259" s="32" t="s">
        <v>542</v>
      </c>
    </row>
    <row r="260" spans="1:6" x14ac:dyDescent="0.35">
      <c r="A260" t="s">
        <v>339</v>
      </c>
      <c r="B260" t="s">
        <v>361</v>
      </c>
      <c r="C260" s="27">
        <v>989.21</v>
      </c>
      <c r="D260" s="27">
        <v>999</v>
      </c>
      <c r="E260" s="31">
        <v>9.8999999999999991E-3</v>
      </c>
      <c r="F260" s="32" t="s">
        <v>542</v>
      </c>
    </row>
    <row r="261" spans="1:6" x14ac:dyDescent="0.35">
      <c r="A261" t="s">
        <v>339</v>
      </c>
      <c r="B261" t="s">
        <v>369</v>
      </c>
      <c r="C261" s="27">
        <v>983.58</v>
      </c>
      <c r="D261" s="27">
        <v>999.83</v>
      </c>
      <c r="E261" s="31">
        <v>1.6500000000000001E-2</v>
      </c>
      <c r="F261" s="32" t="s">
        <v>542</v>
      </c>
    </row>
    <row r="262" spans="1:6" x14ac:dyDescent="0.35">
      <c r="A262" t="s">
        <v>339</v>
      </c>
      <c r="B262" t="s">
        <v>374</v>
      </c>
      <c r="C262" s="27">
        <v>995.71</v>
      </c>
      <c r="D262" s="27">
        <v>1000.35</v>
      </c>
      <c r="E262" s="31">
        <v>4.6999999999999993E-3</v>
      </c>
      <c r="F262" s="32" t="s">
        <v>542</v>
      </c>
    </row>
    <row r="263" spans="1:6" x14ac:dyDescent="0.35">
      <c r="A263" t="s">
        <v>339</v>
      </c>
      <c r="B263" t="s">
        <v>342</v>
      </c>
      <c r="C263" s="27">
        <v>960.31</v>
      </c>
      <c r="D263" s="27">
        <v>1002.6</v>
      </c>
      <c r="E263" s="31">
        <v>4.4037862773479472E-2</v>
      </c>
      <c r="F263" s="32" t="s">
        <v>542</v>
      </c>
    </row>
    <row r="264" spans="1:6" x14ac:dyDescent="0.35">
      <c r="A264" t="s">
        <v>339</v>
      </c>
      <c r="B264" t="s">
        <v>343</v>
      </c>
      <c r="C264" s="27">
        <v>999.26</v>
      </c>
      <c r="D264" s="27">
        <v>1009.1</v>
      </c>
      <c r="E264" s="31">
        <v>9.7999999999999997E-3</v>
      </c>
      <c r="F264" s="32" t="s">
        <v>542</v>
      </c>
    </row>
    <row r="265" spans="1:6" x14ac:dyDescent="0.35">
      <c r="A265" s="25" t="s">
        <v>339</v>
      </c>
      <c r="B265" s="25" t="s">
        <v>373</v>
      </c>
      <c r="C265" s="27">
        <v>999.26</v>
      </c>
      <c r="D265" s="27">
        <v>1009.1</v>
      </c>
      <c r="E265" s="31">
        <v>9.7999999999999997E-3</v>
      </c>
      <c r="F265" s="32" t="s">
        <v>542</v>
      </c>
    </row>
    <row r="266" spans="1:6" x14ac:dyDescent="0.35">
      <c r="A266" t="s">
        <v>339</v>
      </c>
      <c r="B266" t="s">
        <v>378</v>
      </c>
      <c r="C266" s="27">
        <v>999.18</v>
      </c>
      <c r="D266" s="27">
        <v>1014.31</v>
      </c>
      <c r="E266" s="31">
        <v>1.5100000000000001E-2</v>
      </c>
      <c r="F266" s="32" t="s">
        <v>542</v>
      </c>
    </row>
    <row r="267" spans="1:6" x14ac:dyDescent="0.35">
      <c r="A267" s="21" t="s">
        <v>339</v>
      </c>
      <c r="B267" s="25" t="s">
        <v>346</v>
      </c>
      <c r="C267" s="27">
        <v>815.8</v>
      </c>
      <c r="D267" s="27">
        <v>1023.4</v>
      </c>
      <c r="E267" s="31">
        <v>0.2545</v>
      </c>
      <c r="F267" s="32" t="s">
        <v>542</v>
      </c>
    </row>
    <row r="268" spans="1:6" x14ac:dyDescent="0.35">
      <c r="A268" t="s">
        <v>339</v>
      </c>
      <c r="B268" t="s">
        <v>347</v>
      </c>
      <c r="C268" s="27">
        <v>1062.19</v>
      </c>
      <c r="D268" s="27">
        <v>1039.69</v>
      </c>
      <c r="E268" s="31">
        <v>-2.12E-2</v>
      </c>
      <c r="F268" s="32" t="s">
        <v>544</v>
      </c>
    </row>
    <row r="269" spans="1:6" x14ac:dyDescent="0.35">
      <c r="A269" t="s">
        <v>339</v>
      </c>
      <c r="B269" t="s">
        <v>363</v>
      </c>
      <c r="C269" s="27">
        <v>1093.7</v>
      </c>
      <c r="D269" s="27">
        <v>1108.6099999999999</v>
      </c>
      <c r="E269" s="31">
        <v>1.3600000000000001E-2</v>
      </c>
      <c r="F269" s="32" t="s">
        <v>542</v>
      </c>
    </row>
    <row r="270" spans="1:6" x14ac:dyDescent="0.35">
      <c r="A270" t="s">
        <v>339</v>
      </c>
      <c r="B270" t="s">
        <v>340</v>
      </c>
      <c r="C270" s="27">
        <v>1099.6600000000001</v>
      </c>
      <c r="D270" s="27">
        <v>1115.9100000000001</v>
      </c>
      <c r="E270" s="31">
        <v>1.4800000000000001E-2</v>
      </c>
      <c r="F270" s="32" t="s">
        <v>542</v>
      </c>
    </row>
    <row r="271" spans="1:6" x14ac:dyDescent="0.35">
      <c r="A271" t="s">
        <v>339</v>
      </c>
      <c r="B271" t="s">
        <v>350</v>
      </c>
      <c r="C271" s="27">
        <v>927.5</v>
      </c>
      <c r="D271" s="27" t="s">
        <v>543</v>
      </c>
      <c r="E271" s="31" t="s">
        <v>543</v>
      </c>
      <c r="F271" s="32" t="s">
        <v>545</v>
      </c>
    </row>
    <row r="272" spans="1:6" x14ac:dyDescent="0.35">
      <c r="A272" t="s">
        <v>339</v>
      </c>
      <c r="B272" t="s">
        <v>351</v>
      </c>
      <c r="C272" s="27">
        <v>998.75</v>
      </c>
      <c r="D272" s="27" t="s">
        <v>543</v>
      </c>
      <c r="E272" s="31" t="s">
        <v>543</v>
      </c>
      <c r="F272" s="32" t="s">
        <v>545</v>
      </c>
    </row>
    <row r="273" spans="1:6" x14ac:dyDescent="0.35">
      <c r="A273" t="s">
        <v>339</v>
      </c>
      <c r="B273" t="s">
        <v>353</v>
      </c>
      <c r="C273" s="27">
        <v>995</v>
      </c>
      <c r="D273" s="27" t="s">
        <v>543</v>
      </c>
      <c r="E273" s="31" t="s">
        <v>543</v>
      </c>
      <c r="F273" s="32" t="s">
        <v>545</v>
      </c>
    </row>
    <row r="274" spans="1:6" x14ac:dyDescent="0.35">
      <c r="A274" s="25" t="s">
        <v>339</v>
      </c>
      <c r="B274" s="25" t="s">
        <v>356</v>
      </c>
      <c r="C274" s="27">
        <v>996.25</v>
      </c>
      <c r="D274" s="27" t="s">
        <v>543</v>
      </c>
      <c r="E274" s="31" t="s">
        <v>543</v>
      </c>
      <c r="F274" s="32" t="s">
        <v>545</v>
      </c>
    </row>
    <row r="275" spans="1:6" x14ac:dyDescent="0.35">
      <c r="A275" t="s">
        <v>339</v>
      </c>
      <c r="B275" t="s">
        <v>362</v>
      </c>
      <c r="C275" s="27">
        <v>1000</v>
      </c>
      <c r="D275" s="27" t="s">
        <v>543</v>
      </c>
      <c r="E275" s="31" t="s">
        <v>543</v>
      </c>
      <c r="F275" s="32" t="s">
        <v>545</v>
      </c>
    </row>
    <row r="276" spans="1:6" x14ac:dyDescent="0.35">
      <c r="A276" t="s">
        <v>339</v>
      </c>
      <c r="B276" t="s">
        <v>366</v>
      </c>
      <c r="C276" s="27">
        <v>986.25</v>
      </c>
      <c r="D276" s="27" t="s">
        <v>543</v>
      </c>
      <c r="E276" s="31" t="s">
        <v>543</v>
      </c>
      <c r="F276" s="32" t="s">
        <v>545</v>
      </c>
    </row>
    <row r="277" spans="1:6" x14ac:dyDescent="0.35">
      <c r="A277" t="s">
        <v>339</v>
      </c>
      <c r="B277" t="s">
        <v>379</v>
      </c>
      <c r="C277" s="27">
        <v>941.25</v>
      </c>
      <c r="D277" s="27" t="s">
        <v>543</v>
      </c>
      <c r="E277" s="31" t="s">
        <v>543</v>
      </c>
      <c r="F277" s="32" t="s">
        <v>545</v>
      </c>
    </row>
    <row r="278" spans="1:6" x14ac:dyDescent="0.35">
      <c r="A278" t="s">
        <v>339</v>
      </c>
      <c r="B278" t="s">
        <v>380</v>
      </c>
      <c r="C278" s="27">
        <v>1021.25</v>
      </c>
      <c r="D278" s="27" t="s">
        <v>543</v>
      </c>
      <c r="E278" s="31" t="s">
        <v>543</v>
      </c>
      <c r="F278" s="32" t="s">
        <v>545</v>
      </c>
    </row>
    <row r="279" spans="1:6" x14ac:dyDescent="0.35">
      <c r="A279" s="21" t="s">
        <v>339</v>
      </c>
      <c r="B279" s="25" t="s">
        <v>345</v>
      </c>
      <c r="C279" s="27">
        <v>0</v>
      </c>
      <c r="D279" s="27"/>
      <c r="E279" s="31"/>
      <c r="F279" s="32" t="s">
        <v>542</v>
      </c>
    </row>
    <row r="280" spans="1:6" x14ac:dyDescent="0.35">
      <c r="A280" t="s">
        <v>339</v>
      </c>
      <c r="B280" t="s">
        <v>360</v>
      </c>
      <c r="C280" s="27">
        <v>0</v>
      </c>
      <c r="D280" s="27"/>
      <c r="E280" s="31"/>
      <c r="F280" s="32" t="s">
        <v>542</v>
      </c>
    </row>
    <row r="281" spans="1:6" x14ac:dyDescent="0.35">
      <c r="A281" t="s">
        <v>381</v>
      </c>
      <c r="B281" t="s">
        <v>382</v>
      </c>
      <c r="C281" s="27">
        <v>830.33</v>
      </c>
      <c r="D281" s="27">
        <v>824.55</v>
      </c>
      <c r="E281" s="31">
        <v>-6.9999999999999993E-3</v>
      </c>
      <c r="F281" s="32" t="s">
        <v>542</v>
      </c>
    </row>
    <row r="282" spans="1:6" x14ac:dyDescent="0.35">
      <c r="A282" t="s">
        <v>381</v>
      </c>
      <c r="B282" t="s">
        <v>383</v>
      </c>
      <c r="C282" s="27">
        <v>858.45</v>
      </c>
      <c r="D282" s="27">
        <v>852.56</v>
      </c>
      <c r="E282" s="31">
        <v>-6.8999999999999999E-3</v>
      </c>
      <c r="F282" s="32" t="s">
        <v>542</v>
      </c>
    </row>
    <row r="283" spans="1:6" x14ac:dyDescent="0.35">
      <c r="A283" t="s">
        <v>381</v>
      </c>
      <c r="B283" t="s">
        <v>384</v>
      </c>
      <c r="C283" s="27">
        <v>858.45</v>
      </c>
      <c r="D283" s="27">
        <v>852.56</v>
      </c>
      <c r="E283" s="31">
        <v>-6.8999999999999999E-3</v>
      </c>
      <c r="F283" s="32" t="s">
        <v>542</v>
      </c>
    </row>
    <row r="284" spans="1:6" x14ac:dyDescent="0.35">
      <c r="A284" s="25" t="s">
        <v>381</v>
      </c>
      <c r="B284" s="25" t="s">
        <v>385</v>
      </c>
      <c r="C284" s="27">
        <v>886.27</v>
      </c>
      <c r="D284" s="27">
        <v>880.14</v>
      </c>
      <c r="E284" s="31">
        <v>-6.8999999999999999E-3</v>
      </c>
      <c r="F284" s="32" t="s">
        <v>542</v>
      </c>
    </row>
    <row r="285" spans="1:6" x14ac:dyDescent="0.35">
      <c r="A285" s="25" t="s">
        <v>386</v>
      </c>
      <c r="B285" s="25" t="s">
        <v>387</v>
      </c>
      <c r="C285" s="27">
        <v>630.95000000000005</v>
      </c>
      <c r="D285" s="27">
        <v>630.95000000000005</v>
      </c>
      <c r="E285" s="31">
        <v>0</v>
      </c>
      <c r="F285" s="32" t="s">
        <v>542</v>
      </c>
    </row>
    <row r="286" spans="1:6" x14ac:dyDescent="0.35">
      <c r="A286" s="25" t="s">
        <v>388</v>
      </c>
      <c r="B286" s="25" t="s">
        <v>389</v>
      </c>
      <c r="C286" s="27">
        <v>926</v>
      </c>
      <c r="D286" s="27">
        <v>948.21</v>
      </c>
      <c r="E286" s="31">
        <v>2.4E-2</v>
      </c>
      <c r="F286" s="32" t="s">
        <v>542</v>
      </c>
    </row>
    <row r="287" spans="1:6" x14ac:dyDescent="0.35">
      <c r="A287" s="25" t="s">
        <v>388</v>
      </c>
      <c r="B287" s="25" t="s">
        <v>390</v>
      </c>
      <c r="C287" s="27">
        <v>926</v>
      </c>
      <c r="D287" s="27">
        <v>948.21</v>
      </c>
      <c r="E287" s="31">
        <v>2.4E-2</v>
      </c>
      <c r="F287" s="32" t="s">
        <v>542</v>
      </c>
    </row>
    <row r="288" spans="1:6" x14ac:dyDescent="0.35">
      <c r="A288" s="25" t="s">
        <v>388</v>
      </c>
      <c r="B288" s="25" t="s">
        <v>391</v>
      </c>
      <c r="C288" s="27">
        <v>926</v>
      </c>
      <c r="D288" s="27">
        <v>948.21</v>
      </c>
      <c r="E288" s="31">
        <v>2.4E-2</v>
      </c>
      <c r="F288" s="32" t="s">
        <v>542</v>
      </c>
    </row>
    <row r="289" spans="1:6" x14ac:dyDescent="0.35">
      <c r="A289" s="25" t="s">
        <v>388</v>
      </c>
      <c r="B289" s="25" t="s">
        <v>393</v>
      </c>
      <c r="C289" s="27">
        <v>926</v>
      </c>
      <c r="D289" s="27">
        <v>948.21</v>
      </c>
      <c r="E289" s="31">
        <v>2.4E-2</v>
      </c>
      <c r="F289" s="32" t="s">
        <v>542</v>
      </c>
    </row>
    <row r="290" spans="1:6" x14ac:dyDescent="0.35">
      <c r="A290" s="25" t="s">
        <v>388</v>
      </c>
      <c r="B290" s="25" t="s">
        <v>394</v>
      </c>
      <c r="C290" s="27">
        <v>926</v>
      </c>
      <c r="D290" s="27">
        <v>948.21</v>
      </c>
      <c r="E290" s="31">
        <v>2.4E-2</v>
      </c>
      <c r="F290" s="32" t="s">
        <v>542</v>
      </c>
    </row>
    <row r="291" spans="1:6" x14ac:dyDescent="0.35">
      <c r="A291" s="25" t="s">
        <v>388</v>
      </c>
      <c r="B291" s="25" t="s">
        <v>392</v>
      </c>
      <c r="C291" s="27">
        <v>926</v>
      </c>
      <c r="D291" s="27" t="s">
        <v>543</v>
      </c>
      <c r="E291" s="31" t="s">
        <v>543</v>
      </c>
      <c r="F291" s="32" t="s">
        <v>545</v>
      </c>
    </row>
    <row r="292" spans="1:6" x14ac:dyDescent="0.35">
      <c r="A292" s="25" t="s">
        <v>395</v>
      </c>
      <c r="B292" s="25" t="s">
        <v>398</v>
      </c>
      <c r="C292" s="27">
        <v>747.16</v>
      </c>
      <c r="D292" s="27">
        <v>762.06</v>
      </c>
      <c r="E292" s="31">
        <v>1.9900000000000001E-2</v>
      </c>
      <c r="F292" s="32" t="s">
        <v>542</v>
      </c>
    </row>
    <row r="293" spans="1:6" x14ac:dyDescent="0.35">
      <c r="A293" s="25" t="s">
        <v>395</v>
      </c>
      <c r="B293" s="25" t="s">
        <v>396</v>
      </c>
      <c r="C293" s="27">
        <v>761.55</v>
      </c>
      <c r="D293" s="27">
        <v>776.55</v>
      </c>
      <c r="E293" s="31">
        <v>1.9699999999999999E-2</v>
      </c>
      <c r="F293" s="32" t="s">
        <v>542</v>
      </c>
    </row>
    <row r="294" spans="1:6" x14ac:dyDescent="0.35">
      <c r="A294" s="25" t="s">
        <v>395</v>
      </c>
      <c r="B294" s="25" t="s">
        <v>397</v>
      </c>
      <c r="C294" s="27">
        <v>761.55</v>
      </c>
      <c r="D294" s="27">
        <v>776.55</v>
      </c>
      <c r="E294" s="31">
        <v>1.9699999999999999E-2</v>
      </c>
      <c r="F294" s="32" t="s">
        <v>542</v>
      </c>
    </row>
    <row r="295" spans="1:6" x14ac:dyDescent="0.35">
      <c r="A295" s="25" t="s">
        <v>395</v>
      </c>
      <c r="B295" s="25" t="s">
        <v>399</v>
      </c>
      <c r="C295" s="27">
        <v>940</v>
      </c>
      <c r="D295" s="27">
        <v>958.75</v>
      </c>
      <c r="E295" s="31">
        <v>1.9900000000000001E-2</v>
      </c>
      <c r="F295" s="32" t="s">
        <v>542</v>
      </c>
    </row>
    <row r="296" spans="1:6" x14ac:dyDescent="0.35">
      <c r="A296" s="25" t="s">
        <v>400</v>
      </c>
      <c r="B296" s="25" t="s">
        <v>401</v>
      </c>
      <c r="C296" s="27">
        <v>754.33</v>
      </c>
      <c r="D296" s="27">
        <v>754.33</v>
      </c>
      <c r="E296" s="31">
        <v>0</v>
      </c>
      <c r="F296" s="32" t="s">
        <v>542</v>
      </c>
    </row>
    <row r="297" spans="1:6" x14ac:dyDescent="0.35">
      <c r="A297" s="25" t="s">
        <v>400</v>
      </c>
      <c r="B297" s="25" t="s">
        <v>402</v>
      </c>
      <c r="C297" s="27">
        <v>754.33</v>
      </c>
      <c r="D297" s="27">
        <v>754.33</v>
      </c>
      <c r="E297" s="31">
        <v>0</v>
      </c>
      <c r="F297" s="32" t="s">
        <v>542</v>
      </c>
    </row>
    <row r="298" spans="1:6" x14ac:dyDescent="0.35">
      <c r="A298" s="25" t="s">
        <v>400</v>
      </c>
      <c r="B298" s="25" t="s">
        <v>403</v>
      </c>
      <c r="C298" s="27">
        <v>754.33</v>
      </c>
      <c r="D298" s="27">
        <v>754.33</v>
      </c>
      <c r="E298" s="31">
        <v>0</v>
      </c>
      <c r="F298" s="32" t="s">
        <v>542</v>
      </c>
    </row>
    <row r="299" spans="1:6" x14ac:dyDescent="0.35">
      <c r="A299" s="25" t="s">
        <v>404</v>
      </c>
      <c r="B299" s="25" t="s">
        <v>405</v>
      </c>
      <c r="C299" s="27">
        <v>871.68</v>
      </c>
      <c r="D299" s="27">
        <v>896.27</v>
      </c>
      <c r="E299" s="31">
        <v>2.8199999999999999E-2</v>
      </c>
      <c r="F299" s="32" t="s">
        <v>542</v>
      </c>
    </row>
    <row r="300" spans="1:6" x14ac:dyDescent="0.35">
      <c r="A300" s="25" t="s">
        <v>406</v>
      </c>
      <c r="B300" s="25" t="s">
        <v>407</v>
      </c>
      <c r="C300" s="27">
        <v>875</v>
      </c>
      <c r="D300" s="27">
        <v>995</v>
      </c>
      <c r="E300" s="31">
        <v>0.1371</v>
      </c>
      <c r="F300" s="32" t="s">
        <v>542</v>
      </c>
    </row>
    <row r="301" spans="1:6" x14ac:dyDescent="0.35">
      <c r="A301" s="25" t="s">
        <v>408</v>
      </c>
      <c r="B301" s="25" t="s">
        <v>412</v>
      </c>
      <c r="C301" s="27">
        <v>771.64</v>
      </c>
      <c r="D301" s="27">
        <v>781.78</v>
      </c>
      <c r="E301" s="31">
        <v>1.3100000000000001E-2</v>
      </c>
      <c r="F301" s="32" t="s">
        <v>542</v>
      </c>
    </row>
    <row r="302" spans="1:6" x14ac:dyDescent="0.35">
      <c r="A302" s="25" t="s">
        <v>408</v>
      </c>
      <c r="B302" s="25" t="s">
        <v>414</v>
      </c>
      <c r="C302" s="27">
        <v>846.5</v>
      </c>
      <c r="D302" s="27">
        <v>855.25</v>
      </c>
      <c r="E302" s="31">
        <v>1.03E-2</v>
      </c>
      <c r="F302" s="32" t="s">
        <v>542</v>
      </c>
    </row>
    <row r="303" spans="1:6" x14ac:dyDescent="0.35">
      <c r="A303" s="25" t="s">
        <v>408</v>
      </c>
      <c r="B303" s="25" t="s">
        <v>410</v>
      </c>
      <c r="C303" s="27">
        <v>859.88</v>
      </c>
      <c r="D303" s="27">
        <v>866.13</v>
      </c>
      <c r="E303" s="31">
        <v>7.3000000000000001E-3</v>
      </c>
      <c r="F303" s="32" t="s">
        <v>542</v>
      </c>
    </row>
    <row r="304" spans="1:6" x14ac:dyDescent="0.35">
      <c r="A304" s="25" t="s">
        <v>408</v>
      </c>
      <c r="B304" s="25" t="s">
        <v>413</v>
      </c>
      <c r="C304" s="27">
        <v>863.32</v>
      </c>
      <c r="D304" s="27">
        <v>872.3</v>
      </c>
      <c r="E304" s="31">
        <v>1.04E-2</v>
      </c>
      <c r="F304" s="32" t="s">
        <v>542</v>
      </c>
    </row>
    <row r="305" spans="1:6" x14ac:dyDescent="0.35">
      <c r="A305" s="25" t="s">
        <v>408</v>
      </c>
      <c r="B305" s="25" t="s">
        <v>409</v>
      </c>
      <c r="C305" s="27">
        <v>901.49</v>
      </c>
      <c r="D305" s="27">
        <v>908.99</v>
      </c>
      <c r="E305" s="31">
        <v>8.3000000000000001E-3</v>
      </c>
      <c r="F305" s="32" t="s">
        <v>542</v>
      </c>
    </row>
    <row r="306" spans="1:6" x14ac:dyDescent="0.35">
      <c r="A306" s="25" t="s">
        <v>408</v>
      </c>
      <c r="B306" s="25" t="s">
        <v>411</v>
      </c>
      <c r="C306" s="27">
        <v>901.49</v>
      </c>
      <c r="D306" s="27">
        <v>908.99</v>
      </c>
      <c r="E306" s="31">
        <v>8.3000000000000001E-3</v>
      </c>
      <c r="F306" s="32" t="s">
        <v>542</v>
      </c>
    </row>
    <row r="307" spans="1:6" x14ac:dyDescent="0.35">
      <c r="A307" s="25" t="s">
        <v>415</v>
      </c>
      <c r="B307" s="25" t="s">
        <v>416</v>
      </c>
      <c r="C307" s="27">
        <v>924.51</v>
      </c>
      <c r="D307" s="27">
        <v>933.57</v>
      </c>
      <c r="E307" s="31">
        <v>9.7999999999999997E-3</v>
      </c>
      <c r="F307" s="32" t="s">
        <v>542</v>
      </c>
    </row>
    <row r="308" spans="1:6" x14ac:dyDescent="0.35">
      <c r="A308" s="25" t="s">
        <v>415</v>
      </c>
      <c r="B308" s="25" t="s">
        <v>417</v>
      </c>
      <c r="C308" s="27">
        <v>924.51</v>
      </c>
      <c r="D308" s="27" t="s">
        <v>543</v>
      </c>
      <c r="E308" s="31" t="s">
        <v>543</v>
      </c>
      <c r="F308" s="32" t="s">
        <v>545</v>
      </c>
    </row>
    <row r="309" spans="1:6" x14ac:dyDescent="0.35">
      <c r="A309" s="25" t="s">
        <v>418</v>
      </c>
      <c r="B309" s="25" t="s">
        <v>419</v>
      </c>
      <c r="C309" s="27">
        <v>767.75</v>
      </c>
      <c r="D309" s="27">
        <v>780.25</v>
      </c>
      <c r="E309" s="31">
        <v>1.6299999999999999E-2</v>
      </c>
      <c r="F309" s="32" t="s">
        <v>542</v>
      </c>
    </row>
    <row r="310" spans="1:6" x14ac:dyDescent="0.35">
      <c r="A310" s="25" t="s">
        <v>420</v>
      </c>
      <c r="B310" s="25" t="s">
        <v>421</v>
      </c>
      <c r="C310" s="27">
        <v>836.81</v>
      </c>
      <c r="D310" s="27">
        <v>861.81</v>
      </c>
      <c r="E310" s="31">
        <v>2.9900000000000003E-2</v>
      </c>
      <c r="F310" s="32" t="s">
        <v>542</v>
      </c>
    </row>
    <row r="311" spans="1:6" x14ac:dyDescent="0.35">
      <c r="A311" s="25" t="s">
        <v>420</v>
      </c>
      <c r="B311" s="25" t="s">
        <v>422</v>
      </c>
      <c r="C311" s="27">
        <v>836.81</v>
      </c>
      <c r="D311" s="27">
        <v>861.81</v>
      </c>
      <c r="E311" s="31">
        <v>2.9900000000000003E-2</v>
      </c>
      <c r="F311" s="32" t="s">
        <v>542</v>
      </c>
    </row>
    <row r="312" spans="1:6" x14ac:dyDescent="0.35">
      <c r="A312" s="25" t="s">
        <v>420</v>
      </c>
      <c r="B312" s="25" t="s">
        <v>423</v>
      </c>
      <c r="C312" s="27">
        <v>836.81</v>
      </c>
      <c r="D312" s="27">
        <v>861.81</v>
      </c>
      <c r="E312" s="31">
        <v>2.9900000000000003E-2</v>
      </c>
      <c r="F312" s="32" t="s">
        <v>542</v>
      </c>
    </row>
    <row r="313" spans="1:6" x14ac:dyDescent="0.35">
      <c r="A313" s="25" t="s">
        <v>424</v>
      </c>
      <c r="B313" s="25" t="s">
        <v>425</v>
      </c>
      <c r="C313" s="27">
        <v>836.25</v>
      </c>
      <c r="D313" s="27" t="s">
        <v>543</v>
      </c>
      <c r="E313" s="31" t="s">
        <v>543</v>
      </c>
      <c r="F313" s="32" t="s">
        <v>545</v>
      </c>
    </row>
    <row r="314" spans="1:6" x14ac:dyDescent="0.35">
      <c r="A314" s="25" t="s">
        <v>426</v>
      </c>
      <c r="B314" s="25" t="s">
        <v>427</v>
      </c>
      <c r="C314" s="27">
        <v>794.11</v>
      </c>
      <c r="D314" s="27">
        <v>806.03</v>
      </c>
      <c r="E314" s="31">
        <v>1.4999999999999999E-2</v>
      </c>
      <c r="F314" s="32" t="s">
        <v>542</v>
      </c>
    </row>
    <row r="315" spans="1:6" x14ac:dyDescent="0.35">
      <c r="A315" s="25" t="s">
        <v>428</v>
      </c>
      <c r="B315" s="25" t="s">
        <v>429</v>
      </c>
      <c r="C315" s="27">
        <v>860.94</v>
      </c>
      <c r="D315" s="27">
        <v>873.02</v>
      </c>
      <c r="E315" s="31">
        <v>1.3999999999999999E-2</v>
      </c>
      <c r="F315" s="32" t="s">
        <v>544</v>
      </c>
    </row>
    <row r="316" spans="1:6" x14ac:dyDescent="0.35">
      <c r="A316" s="25" t="s">
        <v>430</v>
      </c>
      <c r="B316" s="25" t="s">
        <v>431</v>
      </c>
      <c r="C316" s="27">
        <v>796.05</v>
      </c>
      <c r="D316" s="27">
        <v>808.81</v>
      </c>
      <c r="E316" s="31">
        <v>1.6E-2</v>
      </c>
      <c r="F316" s="32" t="s">
        <v>544</v>
      </c>
    </row>
    <row r="317" spans="1:6" x14ac:dyDescent="0.35">
      <c r="A317" s="25" t="s">
        <v>432</v>
      </c>
      <c r="B317" s="25" t="s">
        <v>435</v>
      </c>
      <c r="C317" s="27">
        <v>780.95</v>
      </c>
      <c r="D317" s="27">
        <v>798.28</v>
      </c>
      <c r="E317" s="31">
        <v>2.2200000000000001E-2</v>
      </c>
      <c r="F317" s="32" t="s">
        <v>542</v>
      </c>
    </row>
    <row r="318" spans="1:6" x14ac:dyDescent="0.35">
      <c r="A318" s="25" t="s">
        <v>432</v>
      </c>
      <c r="B318" s="25" t="s">
        <v>433</v>
      </c>
      <c r="C318" s="27">
        <v>931.28</v>
      </c>
      <c r="D318" s="27">
        <v>931.28</v>
      </c>
      <c r="E318" s="31">
        <v>0</v>
      </c>
      <c r="F318" s="32" t="s">
        <v>542</v>
      </c>
    </row>
    <row r="319" spans="1:6" x14ac:dyDescent="0.35">
      <c r="A319" s="25" t="s">
        <v>432</v>
      </c>
      <c r="B319" s="25" t="s">
        <v>434</v>
      </c>
      <c r="C319" s="27">
        <v>977.56</v>
      </c>
      <c r="D319" s="27">
        <v>977.56</v>
      </c>
      <c r="E319" s="31">
        <v>0</v>
      </c>
      <c r="F319" s="32" t="s">
        <v>542</v>
      </c>
    </row>
    <row r="320" spans="1:6" x14ac:dyDescent="0.35">
      <c r="A320" s="25" t="s">
        <v>436</v>
      </c>
      <c r="B320" s="25" t="s">
        <v>437</v>
      </c>
      <c r="C320" s="27">
        <v>802.18</v>
      </c>
      <c r="D320" s="27">
        <v>825.69</v>
      </c>
      <c r="E320" s="31">
        <v>2.9300000000000003E-2</v>
      </c>
      <c r="F320" s="32" t="s">
        <v>544</v>
      </c>
    </row>
    <row r="321" spans="1:6" x14ac:dyDescent="0.35">
      <c r="A321" s="25" t="s">
        <v>436</v>
      </c>
      <c r="B321" s="25" t="s">
        <v>439</v>
      </c>
      <c r="C321" s="27">
        <v>802.18</v>
      </c>
      <c r="D321" s="27">
        <v>825.69</v>
      </c>
      <c r="E321" s="31">
        <v>2.9300000000000003E-2</v>
      </c>
      <c r="F321" s="32" t="s">
        <v>544</v>
      </c>
    </row>
    <row r="322" spans="1:6" x14ac:dyDescent="0.35">
      <c r="A322" s="25" t="s">
        <v>436</v>
      </c>
      <c r="B322" s="25" t="s">
        <v>438</v>
      </c>
      <c r="C322" s="27">
        <v>0</v>
      </c>
      <c r="D322" s="27"/>
      <c r="E322" s="31"/>
      <c r="F322" s="32" t="s">
        <v>542</v>
      </c>
    </row>
    <row r="323" spans="1:6" x14ac:dyDescent="0.35">
      <c r="A323" s="25" t="s">
        <v>440</v>
      </c>
      <c r="B323" s="25" t="s">
        <v>442</v>
      </c>
      <c r="C323" s="27">
        <v>779.09</v>
      </c>
      <c r="D323" s="27">
        <v>802.77</v>
      </c>
      <c r="E323" s="31">
        <v>3.04E-2</v>
      </c>
      <c r="F323" s="32" t="s">
        <v>542</v>
      </c>
    </row>
    <row r="324" spans="1:6" x14ac:dyDescent="0.35">
      <c r="A324" s="25" t="s">
        <v>440</v>
      </c>
      <c r="B324" s="25" t="s">
        <v>443</v>
      </c>
      <c r="C324" s="27">
        <v>779.09</v>
      </c>
      <c r="D324" s="27">
        <v>802.77</v>
      </c>
      <c r="E324" s="31">
        <v>3.04E-2</v>
      </c>
      <c r="F324" s="32" t="s">
        <v>542</v>
      </c>
    </row>
    <row r="325" spans="1:6" x14ac:dyDescent="0.35">
      <c r="A325" s="25" t="s">
        <v>440</v>
      </c>
      <c r="B325" s="25" t="s">
        <v>444</v>
      </c>
      <c r="C325" s="27">
        <v>779.09</v>
      </c>
      <c r="D325" s="27">
        <v>802.77</v>
      </c>
      <c r="E325" s="31">
        <v>3.04E-2</v>
      </c>
      <c r="F325" s="32" t="s">
        <v>542</v>
      </c>
    </row>
    <row r="326" spans="1:6" x14ac:dyDescent="0.35">
      <c r="A326" s="25" t="s">
        <v>440</v>
      </c>
      <c r="B326" s="25" t="s">
        <v>441</v>
      </c>
      <c r="C326" s="27">
        <v>838.76</v>
      </c>
      <c r="D326" s="27">
        <v>880.24</v>
      </c>
      <c r="E326" s="31">
        <v>4.9500000000000002E-2</v>
      </c>
      <c r="F326" s="32" t="s">
        <v>542</v>
      </c>
    </row>
    <row r="327" spans="1:6" x14ac:dyDescent="0.35">
      <c r="A327" t="s">
        <v>445</v>
      </c>
      <c r="B327" t="s">
        <v>446</v>
      </c>
      <c r="C327" s="27">
        <v>781.91</v>
      </c>
      <c r="D327" s="27">
        <v>788.16</v>
      </c>
      <c r="E327" s="31">
        <v>8.0000000000000002E-3</v>
      </c>
      <c r="F327" s="32" t="s">
        <v>542</v>
      </c>
    </row>
    <row r="328" spans="1:6" x14ac:dyDescent="0.35">
      <c r="A328" s="25" t="s">
        <v>445</v>
      </c>
      <c r="B328" s="25" t="s">
        <v>447</v>
      </c>
      <c r="C328" s="27">
        <v>781.91</v>
      </c>
      <c r="D328" s="27">
        <v>788.16</v>
      </c>
      <c r="E328" s="31">
        <v>8.0000000000000002E-3</v>
      </c>
      <c r="F328" s="32" t="s">
        <v>542</v>
      </c>
    </row>
    <row r="329" spans="1:6" x14ac:dyDescent="0.35">
      <c r="A329" s="25" t="s">
        <v>448</v>
      </c>
      <c r="B329" s="25" t="s">
        <v>449</v>
      </c>
      <c r="C329" s="27">
        <v>757.5</v>
      </c>
      <c r="D329" s="27">
        <v>757.5</v>
      </c>
      <c r="E329" s="31">
        <v>0</v>
      </c>
      <c r="F329" s="32" t="s">
        <v>542</v>
      </c>
    </row>
    <row r="330" spans="1:6" x14ac:dyDescent="0.35">
      <c r="A330" s="25" t="s">
        <v>450</v>
      </c>
      <c r="B330" s="25" t="s">
        <v>553</v>
      </c>
      <c r="C330" s="27">
        <v>812.84</v>
      </c>
      <c r="D330" s="27">
        <v>859.6</v>
      </c>
      <c r="E330" s="31">
        <v>5.7500000000000002E-2</v>
      </c>
      <c r="F330" s="32" t="s">
        <v>542</v>
      </c>
    </row>
    <row r="331" spans="1:6" x14ac:dyDescent="0.35">
      <c r="A331" s="25" t="s">
        <v>450</v>
      </c>
      <c r="B331" s="25" t="s">
        <v>451</v>
      </c>
      <c r="C331" s="27">
        <v>944.74</v>
      </c>
      <c r="D331" s="27">
        <v>960.37</v>
      </c>
      <c r="E331" s="31">
        <v>1.6500000000000001E-2</v>
      </c>
      <c r="F331" s="32" t="s">
        <v>542</v>
      </c>
    </row>
    <row r="332" spans="1:6" x14ac:dyDescent="0.35">
      <c r="A332" s="25" t="s">
        <v>450</v>
      </c>
      <c r="B332" s="25" t="s">
        <v>552</v>
      </c>
      <c r="C332" s="27">
        <v>944.74</v>
      </c>
      <c r="D332" s="27">
        <v>960.37</v>
      </c>
      <c r="E332" s="31">
        <v>1.6500000000000001E-2</v>
      </c>
      <c r="F332" s="32" t="s">
        <v>542</v>
      </c>
    </row>
    <row r="333" spans="1:6" x14ac:dyDescent="0.35">
      <c r="A333" s="25" t="s">
        <v>450</v>
      </c>
      <c r="B333" s="25" t="s">
        <v>454</v>
      </c>
      <c r="C333" s="27">
        <v>944.74</v>
      </c>
      <c r="D333" s="27">
        <v>960.37</v>
      </c>
      <c r="E333" s="31">
        <v>1.6500000000000001E-2</v>
      </c>
      <c r="F333" s="32" t="s">
        <v>542</v>
      </c>
    </row>
    <row r="334" spans="1:6" x14ac:dyDescent="0.35">
      <c r="A334" s="25" t="s">
        <v>459</v>
      </c>
      <c r="B334" s="25" t="s">
        <v>468</v>
      </c>
      <c r="C334" s="27">
        <v>874.87</v>
      </c>
      <c r="D334" s="27">
        <v>894.07</v>
      </c>
      <c r="E334" s="31">
        <v>2.1899999999999999E-2</v>
      </c>
      <c r="F334" s="32" t="s">
        <v>542</v>
      </c>
    </row>
    <row r="335" spans="1:6" x14ac:dyDescent="0.35">
      <c r="A335" s="25" t="s">
        <v>459</v>
      </c>
      <c r="B335" s="25" t="s">
        <v>467</v>
      </c>
      <c r="C335" s="27">
        <v>909.11</v>
      </c>
      <c r="D335" s="27">
        <v>927.93</v>
      </c>
      <c r="E335" s="31">
        <v>2.07E-2</v>
      </c>
      <c r="F335" s="32" t="s">
        <v>542</v>
      </c>
    </row>
    <row r="336" spans="1:6" x14ac:dyDescent="0.35">
      <c r="A336" s="25" t="s">
        <v>459</v>
      </c>
      <c r="B336" s="25" t="s">
        <v>460</v>
      </c>
      <c r="C336" s="27">
        <v>911.29</v>
      </c>
      <c r="D336" s="27">
        <v>931.03</v>
      </c>
      <c r="E336" s="31">
        <v>2.1700000000000001E-2</v>
      </c>
      <c r="F336" s="32" t="s">
        <v>542</v>
      </c>
    </row>
    <row r="337" spans="1:6" x14ac:dyDescent="0.35">
      <c r="A337" s="25" t="s">
        <v>459</v>
      </c>
      <c r="B337" s="25" t="s">
        <v>464</v>
      </c>
      <c r="C337" s="27">
        <v>911.29</v>
      </c>
      <c r="D337" s="27">
        <v>931.03</v>
      </c>
      <c r="E337" s="31">
        <v>2.1700000000000001E-2</v>
      </c>
      <c r="F337" s="32" t="s">
        <v>542</v>
      </c>
    </row>
    <row r="338" spans="1:6" x14ac:dyDescent="0.35">
      <c r="A338" s="25" t="s">
        <v>459</v>
      </c>
      <c r="B338" s="25" t="s">
        <v>465</v>
      </c>
      <c r="C338" s="27">
        <v>913.95</v>
      </c>
      <c r="D338" s="27">
        <v>932.76</v>
      </c>
      <c r="E338" s="31">
        <v>2.06E-2</v>
      </c>
      <c r="F338" s="32" t="s">
        <v>542</v>
      </c>
    </row>
    <row r="339" spans="1:6" x14ac:dyDescent="0.35">
      <c r="A339" s="25" t="s">
        <v>459</v>
      </c>
      <c r="B339" s="25" t="s">
        <v>462</v>
      </c>
      <c r="C339" s="27">
        <v>919.1</v>
      </c>
      <c r="D339" s="27">
        <v>932.92</v>
      </c>
      <c r="E339" s="31">
        <v>1.4999999999999999E-2</v>
      </c>
      <c r="F339" s="32" t="s">
        <v>542</v>
      </c>
    </row>
    <row r="340" spans="1:6" x14ac:dyDescent="0.35">
      <c r="A340" s="25" t="s">
        <v>459</v>
      </c>
      <c r="B340" s="25" t="s">
        <v>463</v>
      </c>
      <c r="C340" s="27">
        <v>918.25</v>
      </c>
      <c r="D340" s="27">
        <v>935.06</v>
      </c>
      <c r="E340" s="31">
        <v>1.83E-2</v>
      </c>
      <c r="F340" s="32" t="s">
        <v>542</v>
      </c>
    </row>
    <row r="341" spans="1:6" x14ac:dyDescent="0.35">
      <c r="A341" s="25" t="s">
        <v>459</v>
      </c>
      <c r="B341" s="25" t="s">
        <v>461</v>
      </c>
      <c r="C341" s="27">
        <v>927.98</v>
      </c>
      <c r="D341" s="27">
        <v>939.99</v>
      </c>
      <c r="E341" s="31">
        <v>1.29E-2</v>
      </c>
      <c r="F341" s="32" t="s">
        <v>542</v>
      </c>
    </row>
    <row r="342" spans="1:6" x14ac:dyDescent="0.35">
      <c r="A342" s="25" t="s">
        <v>459</v>
      </c>
      <c r="B342" s="25" t="s">
        <v>466</v>
      </c>
      <c r="C342" s="27">
        <v>935.17</v>
      </c>
      <c r="D342" s="27">
        <v>948.58</v>
      </c>
      <c r="E342" s="31">
        <v>1.43E-2</v>
      </c>
      <c r="F342" s="32" t="s">
        <v>542</v>
      </c>
    </row>
    <row r="343" spans="1:6" x14ac:dyDescent="0.35">
      <c r="A343" s="25" t="s">
        <v>469</v>
      </c>
      <c r="B343" s="25" t="s">
        <v>470</v>
      </c>
      <c r="C343" s="27">
        <v>808.75</v>
      </c>
      <c r="D343" s="27" t="s">
        <v>543</v>
      </c>
      <c r="E343" s="31" t="s">
        <v>543</v>
      </c>
      <c r="F343" s="32" t="s">
        <v>545</v>
      </c>
    </row>
    <row r="344" spans="1:6" x14ac:dyDescent="0.35">
      <c r="A344" s="25" t="s">
        <v>469</v>
      </c>
      <c r="B344" s="25" t="s">
        <v>471</v>
      </c>
      <c r="C344" s="27">
        <v>808.75</v>
      </c>
      <c r="D344" s="27" t="s">
        <v>543</v>
      </c>
      <c r="E344" s="31" t="s">
        <v>543</v>
      </c>
      <c r="F344" s="32" t="s">
        <v>545</v>
      </c>
    </row>
    <row r="345" spans="1:6" x14ac:dyDescent="0.35">
      <c r="A345" s="25" t="s">
        <v>469</v>
      </c>
      <c r="B345" s="25" t="s">
        <v>472</v>
      </c>
      <c r="C345" s="27">
        <v>808.75</v>
      </c>
      <c r="D345" s="27" t="s">
        <v>543</v>
      </c>
      <c r="E345" s="31" t="s">
        <v>543</v>
      </c>
      <c r="F345" s="32" t="s">
        <v>545</v>
      </c>
    </row>
    <row r="346" spans="1:6" x14ac:dyDescent="0.35">
      <c r="A346" s="25" t="s">
        <v>469</v>
      </c>
      <c r="B346" s="25" t="s">
        <v>473</v>
      </c>
      <c r="C346" s="27">
        <v>808.75</v>
      </c>
      <c r="D346" s="27" t="s">
        <v>543</v>
      </c>
      <c r="E346" s="31" t="s">
        <v>543</v>
      </c>
      <c r="F346" s="32" t="s">
        <v>545</v>
      </c>
    </row>
    <row r="347" spans="1:6" x14ac:dyDescent="0.35">
      <c r="A347" s="25" t="s">
        <v>469</v>
      </c>
      <c r="B347" s="25" t="s">
        <v>474</v>
      </c>
      <c r="C347" s="27">
        <v>793.75</v>
      </c>
      <c r="D347" s="27" t="s">
        <v>543</v>
      </c>
      <c r="E347" s="31" t="s">
        <v>543</v>
      </c>
      <c r="F347" s="32" t="s">
        <v>545</v>
      </c>
    </row>
    <row r="348" spans="1:6" x14ac:dyDescent="0.35">
      <c r="A348" s="25" t="s">
        <v>475</v>
      </c>
      <c r="B348" s="25" t="s">
        <v>477</v>
      </c>
      <c r="C348" s="27">
        <v>795.01</v>
      </c>
      <c r="D348" s="27">
        <v>813.33</v>
      </c>
      <c r="E348" s="31">
        <v>2.3E-2</v>
      </c>
      <c r="F348" s="32" t="s">
        <v>542</v>
      </c>
    </row>
    <row r="349" spans="1:6" x14ac:dyDescent="0.35">
      <c r="A349" s="25" t="s">
        <v>475</v>
      </c>
      <c r="B349" s="25" t="s">
        <v>476</v>
      </c>
      <c r="C349" s="27">
        <v>875</v>
      </c>
      <c r="D349" s="27">
        <v>883.75</v>
      </c>
      <c r="E349" s="31">
        <v>0.01</v>
      </c>
      <c r="F349" s="32" t="s">
        <v>542</v>
      </c>
    </row>
    <row r="350" spans="1:6" x14ac:dyDescent="0.35">
      <c r="A350" s="25" t="s">
        <v>475</v>
      </c>
      <c r="B350" s="25" t="s">
        <v>478</v>
      </c>
      <c r="C350" s="27">
        <v>793</v>
      </c>
      <c r="D350" s="27" t="s">
        <v>543</v>
      </c>
      <c r="E350" s="31" t="s">
        <v>543</v>
      </c>
      <c r="F350" s="32" t="s">
        <v>545</v>
      </c>
    </row>
    <row r="351" spans="1:6" x14ac:dyDescent="0.35">
      <c r="A351" s="25" t="s">
        <v>479</v>
      </c>
      <c r="B351" s="25" t="s">
        <v>485</v>
      </c>
      <c r="C351" s="27">
        <v>853.7</v>
      </c>
      <c r="D351" s="27">
        <v>873.09</v>
      </c>
      <c r="E351" s="31">
        <v>2.2700000000000001E-2</v>
      </c>
      <c r="F351" s="32" t="s">
        <v>542</v>
      </c>
    </row>
    <row r="352" spans="1:6" x14ac:dyDescent="0.35">
      <c r="A352" s="25" t="s">
        <v>479</v>
      </c>
      <c r="B352" s="25" t="s">
        <v>481</v>
      </c>
      <c r="C352" s="27">
        <v>909.29</v>
      </c>
      <c r="D352" s="27">
        <v>914.04</v>
      </c>
      <c r="E352" s="31">
        <v>5.1999999999999998E-3</v>
      </c>
      <c r="F352" s="32" t="s">
        <v>542</v>
      </c>
    </row>
    <row r="353" spans="1:6" x14ac:dyDescent="0.35">
      <c r="A353" s="25" t="s">
        <v>479</v>
      </c>
      <c r="B353" s="25" t="s">
        <v>494</v>
      </c>
      <c r="C353" s="27">
        <v>909.29</v>
      </c>
      <c r="D353" s="27">
        <v>914.04</v>
      </c>
      <c r="E353" s="31">
        <v>5.1999999999999998E-3</v>
      </c>
      <c r="F353" s="32" t="s">
        <v>542</v>
      </c>
    </row>
    <row r="354" spans="1:6" x14ac:dyDescent="0.35">
      <c r="A354" s="25" t="s">
        <v>479</v>
      </c>
      <c r="B354" s="25" t="s">
        <v>499</v>
      </c>
      <c r="C354" s="27">
        <v>909.29</v>
      </c>
      <c r="D354" s="27">
        <v>914.04</v>
      </c>
      <c r="E354" s="31">
        <v>5.1999999999999998E-3</v>
      </c>
      <c r="F354" s="32" t="s">
        <v>542</v>
      </c>
    </row>
    <row r="355" spans="1:6" x14ac:dyDescent="0.35">
      <c r="A355" s="25" t="s">
        <v>479</v>
      </c>
      <c r="B355" s="25" t="s">
        <v>489</v>
      </c>
      <c r="C355" s="27">
        <v>926.9</v>
      </c>
      <c r="D355" s="27">
        <v>914.04</v>
      </c>
      <c r="E355" s="31">
        <v>-1.3899999999999999E-2</v>
      </c>
      <c r="F355" s="32" t="s">
        <v>542</v>
      </c>
    </row>
    <row r="356" spans="1:6" x14ac:dyDescent="0.35">
      <c r="A356" s="25" t="s">
        <v>479</v>
      </c>
      <c r="B356" s="25" t="s">
        <v>492</v>
      </c>
      <c r="C356" s="27">
        <v>926.9</v>
      </c>
      <c r="D356" s="27">
        <v>914.04</v>
      </c>
      <c r="E356" s="31">
        <v>-1.3899999999999999E-2</v>
      </c>
      <c r="F356" s="32" t="s">
        <v>542</v>
      </c>
    </row>
    <row r="357" spans="1:6" x14ac:dyDescent="0.35">
      <c r="A357" s="25" t="s">
        <v>479</v>
      </c>
      <c r="B357" s="25" t="s">
        <v>482</v>
      </c>
      <c r="C357" s="27">
        <v>899.52</v>
      </c>
      <c r="D357" s="27">
        <v>917.18</v>
      </c>
      <c r="E357" s="31">
        <v>1.9599999999999999E-2</v>
      </c>
      <c r="F357" s="32" t="s">
        <v>542</v>
      </c>
    </row>
    <row r="358" spans="1:6" x14ac:dyDescent="0.35">
      <c r="A358" s="25" t="s">
        <v>479</v>
      </c>
      <c r="B358" s="25" t="s">
        <v>486</v>
      </c>
      <c r="C358" s="27">
        <v>899.52</v>
      </c>
      <c r="D358" s="27">
        <v>917.18</v>
      </c>
      <c r="E358" s="31">
        <v>1.9599999999999999E-2</v>
      </c>
      <c r="F358" s="32" t="s">
        <v>542</v>
      </c>
    </row>
    <row r="359" spans="1:6" x14ac:dyDescent="0.35">
      <c r="A359" s="25" t="s">
        <v>479</v>
      </c>
      <c r="B359" s="25" t="s">
        <v>488</v>
      </c>
      <c r="C359" s="27">
        <v>899.52</v>
      </c>
      <c r="D359" s="27">
        <v>917.18</v>
      </c>
      <c r="E359" s="31">
        <v>1.9599999999999999E-2</v>
      </c>
      <c r="F359" s="32" t="s">
        <v>542</v>
      </c>
    </row>
    <row r="360" spans="1:6" x14ac:dyDescent="0.35">
      <c r="A360" s="25" t="s">
        <v>479</v>
      </c>
      <c r="B360" s="25" t="s">
        <v>497</v>
      </c>
      <c r="C360" s="27">
        <v>899.52</v>
      </c>
      <c r="D360" s="27">
        <v>917.18</v>
      </c>
      <c r="E360" s="31">
        <v>1.9599999999999999E-2</v>
      </c>
      <c r="F360" s="32" t="s">
        <v>542</v>
      </c>
    </row>
    <row r="361" spans="1:6" x14ac:dyDescent="0.35">
      <c r="A361" s="25" t="s">
        <v>479</v>
      </c>
      <c r="B361" s="25" t="s">
        <v>483</v>
      </c>
      <c r="C361" s="27">
        <v>925.07</v>
      </c>
      <c r="D361" s="27">
        <v>931.45</v>
      </c>
      <c r="E361" s="31">
        <v>6.8999999999999999E-3</v>
      </c>
      <c r="F361" s="32" t="s">
        <v>542</v>
      </c>
    </row>
    <row r="362" spans="1:6" x14ac:dyDescent="0.35">
      <c r="A362" s="25" t="s">
        <v>479</v>
      </c>
      <c r="B362" s="25" t="s">
        <v>495</v>
      </c>
      <c r="C362" s="27">
        <v>926.01</v>
      </c>
      <c r="D362" s="27">
        <v>933.23</v>
      </c>
      <c r="E362" s="31">
        <v>7.8000000000000005E-3</v>
      </c>
      <c r="F362" s="32" t="s">
        <v>542</v>
      </c>
    </row>
    <row r="363" spans="1:6" x14ac:dyDescent="0.35">
      <c r="A363" s="25" t="s">
        <v>479</v>
      </c>
      <c r="B363" s="25" t="s">
        <v>498</v>
      </c>
      <c r="C363" s="27">
        <v>926.01</v>
      </c>
      <c r="D363" s="27">
        <v>933.23</v>
      </c>
      <c r="E363" s="31">
        <v>7.8000000000000005E-3</v>
      </c>
      <c r="F363" s="32" t="s">
        <v>542</v>
      </c>
    </row>
    <row r="364" spans="1:6" x14ac:dyDescent="0.35">
      <c r="A364" s="25" t="s">
        <v>479</v>
      </c>
      <c r="B364" s="25" t="s">
        <v>493</v>
      </c>
      <c r="C364" s="27">
        <v>929.98</v>
      </c>
      <c r="D364" s="27">
        <v>937.66</v>
      </c>
      <c r="E364" s="31">
        <v>8.3000000000000001E-3</v>
      </c>
      <c r="F364" s="32" t="s">
        <v>542</v>
      </c>
    </row>
    <row r="365" spans="1:6" x14ac:dyDescent="0.35">
      <c r="A365" s="25" t="s">
        <v>479</v>
      </c>
      <c r="B365" s="25" t="s">
        <v>480</v>
      </c>
      <c r="C365" s="27">
        <v>920.74</v>
      </c>
      <c r="D365" s="27">
        <v>939.67</v>
      </c>
      <c r="E365" s="31">
        <v>2.06E-2</v>
      </c>
      <c r="F365" s="32" t="s">
        <v>542</v>
      </c>
    </row>
    <row r="366" spans="1:6" x14ac:dyDescent="0.35">
      <c r="A366" s="25" t="s">
        <v>479</v>
      </c>
      <c r="B366" s="25" t="s">
        <v>496</v>
      </c>
      <c r="C366" s="27">
        <v>926.92</v>
      </c>
      <c r="D366" s="27">
        <v>941.32</v>
      </c>
      <c r="E366" s="31">
        <v>1.55E-2</v>
      </c>
      <c r="F366" s="32" t="s">
        <v>544</v>
      </c>
    </row>
    <row r="367" spans="1:6" x14ac:dyDescent="0.35">
      <c r="A367" s="25" t="s">
        <v>479</v>
      </c>
      <c r="B367" s="25" t="s">
        <v>484</v>
      </c>
      <c r="C367" s="27">
        <v>925.67</v>
      </c>
      <c r="D367" s="27">
        <v>942.56</v>
      </c>
      <c r="E367" s="31">
        <v>1.8200000000000001E-2</v>
      </c>
      <c r="F367" s="32" t="s">
        <v>542</v>
      </c>
    </row>
    <row r="368" spans="1:6" x14ac:dyDescent="0.35">
      <c r="A368" s="25" t="s">
        <v>479</v>
      </c>
      <c r="B368" s="25" t="s">
        <v>487</v>
      </c>
      <c r="C368" s="27">
        <v>925.67</v>
      </c>
      <c r="D368" s="27">
        <v>942.56</v>
      </c>
      <c r="E368" s="31">
        <v>1.8200000000000001E-2</v>
      </c>
      <c r="F368" s="32" t="s">
        <v>542</v>
      </c>
    </row>
    <row r="369" spans="1:6" x14ac:dyDescent="0.35">
      <c r="A369" s="25" t="s">
        <v>479</v>
      </c>
      <c r="B369" s="25" t="s">
        <v>490</v>
      </c>
      <c r="C369" s="27">
        <v>925.67</v>
      </c>
      <c r="D369" s="27">
        <v>942.56</v>
      </c>
      <c r="E369" s="31">
        <v>1.8200000000000001E-2</v>
      </c>
      <c r="F369" s="32" t="s">
        <v>542</v>
      </c>
    </row>
    <row r="370" spans="1:6" x14ac:dyDescent="0.35">
      <c r="A370" s="25" t="s">
        <v>479</v>
      </c>
      <c r="B370" s="25" t="s">
        <v>491</v>
      </c>
      <c r="C370" s="27">
        <v>944.73</v>
      </c>
      <c r="D370" s="27">
        <v>961.04</v>
      </c>
      <c r="E370" s="31">
        <v>1.7299999999999999E-2</v>
      </c>
      <c r="F370" s="32" t="s">
        <v>542</v>
      </c>
    </row>
    <row r="371" spans="1:6" x14ac:dyDescent="0.35">
      <c r="A371" s="25" t="s">
        <v>500</v>
      </c>
      <c r="B371" s="25" t="s">
        <v>506</v>
      </c>
      <c r="C371" s="27">
        <v>773.2</v>
      </c>
      <c r="D371" s="27">
        <v>773.2</v>
      </c>
      <c r="E371" s="31">
        <v>0</v>
      </c>
      <c r="F371" s="32" t="s">
        <v>542</v>
      </c>
    </row>
    <row r="372" spans="1:6" x14ac:dyDescent="0.35">
      <c r="A372" s="25" t="s">
        <v>500</v>
      </c>
      <c r="B372" s="25" t="s">
        <v>501</v>
      </c>
      <c r="C372" s="27">
        <v>850.96</v>
      </c>
      <c r="D372" s="27">
        <v>850.96</v>
      </c>
      <c r="E372" s="31">
        <v>0</v>
      </c>
      <c r="F372" s="32" t="s">
        <v>542</v>
      </c>
    </row>
    <row r="373" spans="1:6" x14ac:dyDescent="0.35">
      <c r="A373" s="25" t="s">
        <v>500</v>
      </c>
      <c r="B373" s="25" t="s">
        <v>502</v>
      </c>
      <c r="C373" s="27">
        <v>850.96</v>
      </c>
      <c r="D373" s="27">
        <v>850.96</v>
      </c>
      <c r="E373" s="31">
        <v>0</v>
      </c>
      <c r="F373" s="32" t="s">
        <v>542</v>
      </c>
    </row>
    <row r="374" spans="1:6" x14ac:dyDescent="0.35">
      <c r="A374" s="25" t="s">
        <v>500</v>
      </c>
      <c r="B374" s="25" t="s">
        <v>503</v>
      </c>
      <c r="C374" s="27">
        <v>850.96</v>
      </c>
      <c r="D374" s="27">
        <v>850.96</v>
      </c>
      <c r="E374" s="31">
        <v>0</v>
      </c>
      <c r="F374" s="32" t="s">
        <v>542</v>
      </c>
    </row>
    <row r="375" spans="1:6" x14ac:dyDescent="0.35">
      <c r="A375" s="25" t="s">
        <v>500</v>
      </c>
      <c r="B375" s="25" t="s">
        <v>504</v>
      </c>
      <c r="C375" s="27">
        <v>850.96</v>
      </c>
      <c r="D375" s="27">
        <v>850.96</v>
      </c>
      <c r="E375" s="31">
        <v>0</v>
      </c>
      <c r="F375" s="32" t="s">
        <v>542</v>
      </c>
    </row>
    <row r="376" spans="1:6" x14ac:dyDescent="0.35">
      <c r="A376" s="25" t="s">
        <v>500</v>
      </c>
      <c r="B376" s="25" t="s">
        <v>505</v>
      </c>
      <c r="C376" s="27">
        <v>906.85</v>
      </c>
      <c r="D376" s="27">
        <v>890.26</v>
      </c>
      <c r="E376" s="31">
        <v>-1.83E-2</v>
      </c>
      <c r="F376" s="32" t="s">
        <v>542</v>
      </c>
    </row>
    <row r="377" spans="1:6" x14ac:dyDescent="0.35">
      <c r="A377" s="25" t="s">
        <v>507</v>
      </c>
      <c r="B377" s="25" t="s">
        <v>510</v>
      </c>
      <c r="C377" s="27">
        <v>848.36</v>
      </c>
      <c r="D377" s="27">
        <v>873.79</v>
      </c>
      <c r="E377" s="31">
        <v>0.03</v>
      </c>
      <c r="F377" s="32" t="s">
        <v>542</v>
      </c>
    </row>
    <row r="378" spans="1:6" x14ac:dyDescent="0.35">
      <c r="A378" s="25" t="s">
        <v>507</v>
      </c>
      <c r="B378" s="25" t="s">
        <v>508</v>
      </c>
      <c r="C378" s="27">
        <v>853.78</v>
      </c>
      <c r="D378" s="27">
        <v>873.79</v>
      </c>
      <c r="E378" s="31">
        <v>2.3399999999999997E-2</v>
      </c>
      <c r="F378" s="32" t="s">
        <v>542</v>
      </c>
    </row>
    <row r="379" spans="1:6" x14ac:dyDescent="0.35">
      <c r="A379" s="25" t="s">
        <v>507</v>
      </c>
      <c r="B379" s="25" t="s">
        <v>509</v>
      </c>
      <c r="C379" s="27">
        <v>893.13</v>
      </c>
      <c r="D379" s="27">
        <v>873.79</v>
      </c>
      <c r="E379" s="31">
        <v>-2.1700000000000001E-2</v>
      </c>
      <c r="F379" s="32" t="s">
        <v>542</v>
      </c>
    </row>
    <row r="380" spans="1:6" x14ac:dyDescent="0.35">
      <c r="A380" s="25" t="s">
        <v>507</v>
      </c>
      <c r="B380" s="25" t="s">
        <v>511</v>
      </c>
      <c r="C380" s="27">
        <v>901.88</v>
      </c>
      <c r="D380" s="27">
        <v>873.79</v>
      </c>
      <c r="E380" s="31">
        <v>-3.1099999999999999E-2</v>
      </c>
      <c r="F380" s="32" t="s">
        <v>542</v>
      </c>
    </row>
    <row r="381" spans="1:6" x14ac:dyDescent="0.35">
      <c r="A381" s="25" t="s">
        <v>512</v>
      </c>
      <c r="B381" s="25" t="s">
        <v>513</v>
      </c>
      <c r="C381" s="27">
        <v>862.59</v>
      </c>
      <c r="D381" s="27" t="s">
        <v>543</v>
      </c>
      <c r="E381" s="31" t="s">
        <v>543</v>
      </c>
      <c r="F381" s="32" t="s">
        <v>545</v>
      </c>
    </row>
    <row r="382" spans="1:6" x14ac:dyDescent="0.35">
      <c r="A382" s="25" t="s">
        <v>512</v>
      </c>
      <c r="B382" s="25" t="s">
        <v>514</v>
      </c>
      <c r="C382" s="27">
        <v>862.59</v>
      </c>
      <c r="D382" s="27" t="s">
        <v>543</v>
      </c>
      <c r="E382" s="31" t="s">
        <v>543</v>
      </c>
      <c r="F382" s="32" t="s">
        <v>545</v>
      </c>
    </row>
    <row r="383" spans="1:6" x14ac:dyDescent="0.35">
      <c r="A383" s="25" t="s">
        <v>512</v>
      </c>
      <c r="B383" s="25" t="s">
        <v>515</v>
      </c>
      <c r="C383" s="27">
        <v>862.59</v>
      </c>
      <c r="D383" s="27" t="s">
        <v>543</v>
      </c>
      <c r="E383" s="31" t="s">
        <v>543</v>
      </c>
      <c r="F383" s="32" t="s">
        <v>545</v>
      </c>
    </row>
    <row r="384" spans="1:6" x14ac:dyDescent="0.35">
      <c r="A384" s="25" t="s">
        <v>516</v>
      </c>
      <c r="B384" s="25" t="s">
        <v>518</v>
      </c>
      <c r="C384" s="27">
        <v>628.34</v>
      </c>
      <c r="D384" s="27">
        <v>644.66999999999996</v>
      </c>
      <c r="E384" s="31">
        <v>2.6000000000000002E-2</v>
      </c>
      <c r="F384" s="32" t="s">
        <v>542</v>
      </c>
    </row>
    <row r="385" spans="1:6" x14ac:dyDescent="0.35">
      <c r="A385" s="25" t="s">
        <v>516</v>
      </c>
      <c r="B385" s="25" t="s">
        <v>517</v>
      </c>
      <c r="C385" s="27">
        <v>856.71</v>
      </c>
      <c r="D385" s="27">
        <v>856.71</v>
      </c>
      <c r="E385" s="31">
        <v>0</v>
      </c>
      <c r="F385" s="32" t="s">
        <v>542</v>
      </c>
    </row>
    <row r="386" spans="1:6" x14ac:dyDescent="0.35">
      <c r="A386" s="25" t="s">
        <v>519</v>
      </c>
      <c r="B386" s="25" t="s">
        <v>520</v>
      </c>
      <c r="C386" s="27">
        <v>888.98</v>
      </c>
      <c r="D386" s="27" t="s">
        <v>543</v>
      </c>
      <c r="E386" s="31" t="s">
        <v>543</v>
      </c>
      <c r="F386" s="32" t="s">
        <v>545</v>
      </c>
    </row>
    <row r="387" spans="1:6" x14ac:dyDescent="0.35">
      <c r="A387" s="25" t="s">
        <v>519</v>
      </c>
      <c r="B387" s="25" t="s">
        <v>521</v>
      </c>
      <c r="C387" s="27">
        <v>888.98</v>
      </c>
      <c r="D387" s="27" t="s">
        <v>543</v>
      </c>
      <c r="E387" s="31" t="s">
        <v>543</v>
      </c>
      <c r="F387" s="32" t="s">
        <v>545</v>
      </c>
    </row>
    <row r="388" spans="1:6" x14ac:dyDescent="0.35">
      <c r="A388" s="25" t="s">
        <v>519</v>
      </c>
      <c r="B388" s="25" t="s">
        <v>522</v>
      </c>
      <c r="C388" s="27">
        <v>888.98</v>
      </c>
      <c r="D388" s="27" t="s">
        <v>543</v>
      </c>
      <c r="E388" s="31" t="s">
        <v>543</v>
      </c>
      <c r="F388" s="32" t="s">
        <v>545</v>
      </c>
    </row>
    <row r="389" spans="1:6" x14ac:dyDescent="0.35">
      <c r="A389" s="25" t="s">
        <v>519</v>
      </c>
      <c r="B389" s="25" t="s">
        <v>523</v>
      </c>
      <c r="C389" s="27">
        <v>741.3</v>
      </c>
      <c r="D389" s="27" t="s">
        <v>543</v>
      </c>
      <c r="E389" s="31" t="s">
        <v>543</v>
      </c>
      <c r="F389" s="32" t="s">
        <v>545</v>
      </c>
    </row>
    <row r="390" spans="1:6" x14ac:dyDescent="0.35">
      <c r="A390" s="25" t="s">
        <v>524</v>
      </c>
      <c r="B390" s="25" t="s">
        <v>525</v>
      </c>
      <c r="C390" s="27">
        <v>772.88</v>
      </c>
      <c r="D390" s="27">
        <v>772.88</v>
      </c>
      <c r="E390" s="31">
        <v>0</v>
      </c>
      <c r="F390" s="32" t="s">
        <v>542</v>
      </c>
    </row>
    <row r="391" spans="1:6" x14ac:dyDescent="0.35">
      <c r="A391" s="25" t="s">
        <v>526</v>
      </c>
      <c r="B391" s="25" t="s">
        <v>527</v>
      </c>
      <c r="C391" s="27">
        <v>863.32</v>
      </c>
      <c r="D391" s="27" t="s">
        <v>543</v>
      </c>
      <c r="E391" s="31" t="s">
        <v>543</v>
      </c>
      <c r="F391" s="32" t="s">
        <v>545</v>
      </c>
    </row>
    <row r="392" spans="1:6" x14ac:dyDescent="0.35">
      <c r="A392" s="25" t="s">
        <v>526</v>
      </c>
      <c r="B392" s="25" t="s">
        <v>528</v>
      </c>
      <c r="C392" s="27">
        <v>854.71</v>
      </c>
      <c r="D392" s="27" t="s">
        <v>543</v>
      </c>
      <c r="E392" s="31" t="s">
        <v>543</v>
      </c>
      <c r="F392" s="32" t="s">
        <v>545</v>
      </c>
    </row>
    <row r="393" spans="1:6" x14ac:dyDescent="0.35">
      <c r="A393" s="25" t="s">
        <v>529</v>
      </c>
      <c r="B393" s="25" t="s">
        <v>530</v>
      </c>
      <c r="C393" s="27">
        <v>818.72</v>
      </c>
      <c r="D393" s="27">
        <v>826.7</v>
      </c>
      <c r="E393" s="31">
        <v>9.7000000000000003E-3</v>
      </c>
      <c r="F393" s="32" t="s">
        <v>542</v>
      </c>
    </row>
    <row r="394" spans="1:6" x14ac:dyDescent="0.35">
      <c r="A394" s="25" t="s">
        <v>529</v>
      </c>
      <c r="B394" s="25" t="s">
        <v>531</v>
      </c>
      <c r="C394" s="27">
        <v>866.49</v>
      </c>
      <c r="D394" s="27">
        <v>866.49</v>
      </c>
      <c r="E394" s="31">
        <v>0</v>
      </c>
      <c r="F394" s="32" t="s">
        <v>542</v>
      </c>
    </row>
    <row r="395" spans="1:6" x14ac:dyDescent="0.35">
      <c r="A395" s="25" t="s">
        <v>532</v>
      </c>
      <c r="B395" s="25" t="s">
        <v>533</v>
      </c>
      <c r="C395" s="27">
        <v>851.03</v>
      </c>
      <c r="D395" s="27" t="s">
        <v>543</v>
      </c>
      <c r="E395" s="31" t="s">
        <v>543</v>
      </c>
      <c r="F395" s="32" t="s">
        <v>545</v>
      </c>
    </row>
    <row r="396" spans="1:6" x14ac:dyDescent="0.35">
      <c r="A396" s="25" t="s">
        <v>534</v>
      </c>
      <c r="B396" s="25" t="s">
        <v>535</v>
      </c>
      <c r="C396" s="27">
        <v>880</v>
      </c>
      <c r="D396" s="27" t="s">
        <v>543</v>
      </c>
      <c r="E396" s="31" t="s">
        <v>543</v>
      </c>
      <c r="F396" s="32" t="s">
        <v>545</v>
      </c>
    </row>
    <row r="397" spans="1:6" x14ac:dyDescent="0.35">
      <c r="A397" s="25" t="s">
        <v>536</v>
      </c>
      <c r="B397" s="25" t="s">
        <v>537</v>
      </c>
      <c r="C397" s="27">
        <v>917.85</v>
      </c>
      <c r="D397" s="27">
        <v>928.82</v>
      </c>
      <c r="E397" s="31">
        <v>1.2E-2</v>
      </c>
      <c r="F397" s="32" t="s">
        <v>542</v>
      </c>
    </row>
    <row r="398" spans="1:6" x14ac:dyDescent="0.35">
      <c r="A398" s="25" t="s">
        <v>536</v>
      </c>
      <c r="B398" s="25" t="s">
        <v>538</v>
      </c>
      <c r="C398" s="27">
        <v>917.85</v>
      </c>
      <c r="D398" s="27" t="s">
        <v>543</v>
      </c>
      <c r="E398" s="31" t="s">
        <v>543</v>
      </c>
      <c r="F398" s="32" t="s">
        <v>545</v>
      </c>
    </row>
    <row r="399" spans="1:6" x14ac:dyDescent="0.35">
      <c r="A399" s="25" t="s">
        <v>536</v>
      </c>
      <c r="B399" s="25" t="s">
        <v>539</v>
      </c>
      <c r="C399" s="27">
        <v>917.85</v>
      </c>
      <c r="D399" s="27" t="s">
        <v>543</v>
      </c>
      <c r="E399" s="31" t="s">
        <v>543</v>
      </c>
      <c r="F399" s="32" t="s">
        <v>545</v>
      </c>
    </row>
    <row r="400" spans="1:6" x14ac:dyDescent="0.35">
      <c r="A400" s="25" t="s">
        <v>536</v>
      </c>
      <c r="B400" s="25" t="s">
        <v>541</v>
      </c>
      <c r="C400" s="27">
        <v>817.69</v>
      </c>
      <c r="D400" s="27" t="s">
        <v>543</v>
      </c>
      <c r="E400" s="31" t="s">
        <v>543</v>
      </c>
      <c r="F400" s="32" t="s">
        <v>545</v>
      </c>
    </row>
    <row r="401" spans="1:6" x14ac:dyDescent="0.35">
      <c r="A401" s="25" t="s">
        <v>536</v>
      </c>
      <c r="B401" s="25" t="s">
        <v>540</v>
      </c>
      <c r="C401" s="27">
        <v>0</v>
      </c>
      <c r="D401" s="27"/>
      <c r="E401" s="31"/>
      <c r="F401" s="32" t="s">
        <v>545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F026D-0108-40C2-94C1-8716D572CE74}">
  <dimension ref="A1:AF442"/>
  <sheetViews>
    <sheetView workbookViewId="0">
      <selection activeCell="H10" sqref="H10"/>
    </sheetView>
  </sheetViews>
  <sheetFormatPr defaultRowHeight="14.5" x14ac:dyDescent="0.35"/>
  <cols>
    <col min="1" max="1" width="42.54296875" customWidth="1"/>
    <col min="2" max="2" width="20.26953125" customWidth="1"/>
    <col min="3" max="4" width="11.1796875" customWidth="1"/>
    <col min="5" max="5" width="21.453125" customWidth="1"/>
    <col min="6" max="6" width="23.26953125" customWidth="1"/>
  </cols>
  <sheetData>
    <row r="1" spans="1:32" ht="23.5" x14ac:dyDescent="0.55000000000000004">
      <c r="A1" s="33" t="s">
        <v>585</v>
      </c>
      <c r="B1" s="34"/>
      <c r="C1" s="34"/>
      <c r="D1" s="34"/>
      <c r="E1" s="34"/>
      <c r="F1" s="35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32" x14ac:dyDescent="0.35">
      <c r="A2" s="6" t="s">
        <v>586</v>
      </c>
      <c r="B2" s="34"/>
      <c r="C2" s="34"/>
      <c r="D2" s="34"/>
      <c r="E2" s="34"/>
      <c r="F2" s="34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32" x14ac:dyDescent="0.35">
      <c r="A3" s="5" t="s">
        <v>555</v>
      </c>
      <c r="B3" s="5" t="s">
        <v>556</v>
      </c>
      <c r="C3" s="5"/>
      <c r="D3" s="37" t="s">
        <v>2</v>
      </c>
      <c r="E3" s="13" t="s">
        <v>577</v>
      </c>
      <c r="F3" s="13" t="s">
        <v>588</v>
      </c>
      <c r="G3" s="14" t="s">
        <v>587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Z3" s="41" t="s">
        <v>565</v>
      </c>
      <c r="AA3" s="41">
        <f>AVERAGE(Småhus[2022])</f>
        <v>944.83148484848402</v>
      </c>
      <c r="AB3" s="41" t="s">
        <v>563</v>
      </c>
      <c r="AC3" s="41">
        <f>MAX(Småhus[2022])</f>
        <v>1281.8800000000001</v>
      </c>
      <c r="AD3" s="41" t="s">
        <v>567</v>
      </c>
      <c r="AE3" s="44" t="e">
        <f>AVERAGE(Småhus #REF!  )</f>
        <v>#NAME?</v>
      </c>
      <c r="AF3" s="41"/>
    </row>
    <row r="4" spans="1:32" x14ac:dyDescent="0.35">
      <c r="A4" s="39"/>
      <c r="B4" s="39"/>
      <c r="C4" s="5"/>
      <c r="D4" s="5"/>
      <c r="E4" s="40" t="s">
        <v>578</v>
      </c>
      <c r="F4" s="13" t="s">
        <v>570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Z4" s="41" t="s">
        <v>566</v>
      </c>
      <c r="AA4" s="41">
        <f>MEDIAN(Småhus[2022])</f>
        <v>951.9</v>
      </c>
      <c r="AB4" s="41" t="s">
        <v>564</v>
      </c>
      <c r="AC4" s="41">
        <f>MIN(Småhus[2022])</f>
        <v>517.5</v>
      </c>
      <c r="AD4" s="41"/>
      <c r="AE4" s="41"/>
      <c r="AF4" s="41"/>
    </row>
    <row r="5" spans="1:32" x14ac:dyDescent="0.35">
      <c r="A5" s="26" t="s">
        <v>5</v>
      </c>
      <c r="B5" s="26" t="s">
        <v>6</v>
      </c>
      <c r="C5" s="28" t="s">
        <v>7</v>
      </c>
      <c r="D5" s="28" t="s">
        <v>8</v>
      </c>
      <c r="E5" s="29" t="s">
        <v>9</v>
      </c>
      <c r="F5" s="30" t="s">
        <v>10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32" x14ac:dyDescent="0.35">
      <c r="A6" s="25" t="s">
        <v>11</v>
      </c>
      <c r="B6" s="25" t="s">
        <v>17</v>
      </c>
      <c r="C6" s="27">
        <v>977</v>
      </c>
      <c r="D6" s="27">
        <v>994</v>
      </c>
      <c r="E6" s="31">
        <v>1.7399999999999999E-2</v>
      </c>
      <c r="F6" s="32" t="s">
        <v>542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32" x14ac:dyDescent="0.35">
      <c r="A7" s="25" t="s">
        <v>11</v>
      </c>
      <c r="B7" s="25" t="s">
        <v>20</v>
      </c>
      <c r="C7" s="27">
        <v>986</v>
      </c>
      <c r="D7" s="27">
        <v>1008</v>
      </c>
      <c r="E7" s="31">
        <v>2.23E-2</v>
      </c>
      <c r="F7" s="32" t="s">
        <v>542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32" x14ac:dyDescent="0.35">
      <c r="A8" s="25" t="s">
        <v>11</v>
      </c>
      <c r="B8" s="25" t="s">
        <v>12</v>
      </c>
      <c r="C8" s="27">
        <v>998</v>
      </c>
      <c r="D8" s="27">
        <v>1008</v>
      </c>
      <c r="E8" s="31">
        <v>0.01</v>
      </c>
      <c r="F8" s="32" t="s">
        <v>542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32" x14ac:dyDescent="0.35">
      <c r="A9" s="25" t="s">
        <v>11</v>
      </c>
      <c r="B9" s="25" t="s">
        <v>13</v>
      </c>
      <c r="C9" s="27">
        <v>998</v>
      </c>
      <c r="D9" s="27">
        <v>1008</v>
      </c>
      <c r="E9" s="31">
        <v>0.01</v>
      </c>
      <c r="F9" s="32" t="s">
        <v>542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32" x14ac:dyDescent="0.35">
      <c r="A10" s="25" t="s">
        <v>11</v>
      </c>
      <c r="B10" s="25" t="s">
        <v>14</v>
      </c>
      <c r="C10" s="27">
        <v>998</v>
      </c>
      <c r="D10" s="27">
        <v>1008</v>
      </c>
      <c r="E10" s="31">
        <v>0.01</v>
      </c>
      <c r="F10" s="32" t="s">
        <v>542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32" x14ac:dyDescent="0.35">
      <c r="A11" s="25" t="s">
        <v>11</v>
      </c>
      <c r="B11" s="25" t="s">
        <v>15</v>
      </c>
      <c r="C11" s="27">
        <v>998</v>
      </c>
      <c r="D11" s="27">
        <v>1008</v>
      </c>
      <c r="E11" s="31">
        <v>0.01</v>
      </c>
      <c r="F11" s="32" t="s">
        <v>542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32" x14ac:dyDescent="0.35">
      <c r="A12" s="25" t="s">
        <v>11</v>
      </c>
      <c r="B12" s="25" t="s">
        <v>16</v>
      </c>
      <c r="C12" s="27">
        <v>998</v>
      </c>
      <c r="D12" s="27">
        <v>1008</v>
      </c>
      <c r="E12" s="31">
        <v>0.01</v>
      </c>
      <c r="F12" s="32" t="s">
        <v>542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32" x14ac:dyDescent="0.35">
      <c r="A13" s="25" t="s">
        <v>11</v>
      </c>
      <c r="B13" s="25" t="s">
        <v>18</v>
      </c>
      <c r="C13" s="27">
        <v>998</v>
      </c>
      <c r="D13" s="27">
        <v>1008</v>
      </c>
      <c r="E13" s="31">
        <v>0.01</v>
      </c>
      <c r="F13" s="32" t="s">
        <v>542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32" x14ac:dyDescent="0.35">
      <c r="A14" s="25" t="s">
        <v>11</v>
      </c>
      <c r="B14" s="25" t="s">
        <v>19</v>
      </c>
      <c r="C14" s="27">
        <v>998</v>
      </c>
      <c r="D14" s="27">
        <v>1008</v>
      </c>
      <c r="E14" s="31">
        <v>0.01</v>
      </c>
      <c r="F14" s="32" t="s">
        <v>542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32" x14ac:dyDescent="0.35">
      <c r="A15" s="25" t="s">
        <v>21</v>
      </c>
      <c r="B15" s="25" t="s">
        <v>22</v>
      </c>
      <c r="C15" s="27">
        <v>928.5</v>
      </c>
      <c r="D15" s="27">
        <v>952</v>
      </c>
      <c r="E15" s="31">
        <v>2.53E-2</v>
      </c>
      <c r="F15" s="32" t="s">
        <v>542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32" x14ac:dyDescent="0.35">
      <c r="A16" s="25" t="s">
        <v>21</v>
      </c>
      <c r="B16" s="25" t="s">
        <v>25</v>
      </c>
      <c r="C16" s="27">
        <v>928.5</v>
      </c>
      <c r="D16" s="27">
        <v>952</v>
      </c>
      <c r="E16" s="31">
        <v>2.53E-2</v>
      </c>
      <c r="F16" s="32" t="s">
        <v>542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x14ac:dyDescent="0.35">
      <c r="A17" s="25" t="s">
        <v>21</v>
      </c>
      <c r="B17" s="25" t="s">
        <v>24</v>
      </c>
      <c r="C17" s="27">
        <v>937.25</v>
      </c>
      <c r="D17" s="27">
        <v>952</v>
      </c>
      <c r="E17" s="31">
        <v>1.5700000000000002E-2</v>
      </c>
      <c r="F17" s="32" t="s">
        <v>542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x14ac:dyDescent="0.35">
      <c r="A18" s="25" t="s">
        <v>21</v>
      </c>
      <c r="B18" s="25" t="s">
        <v>558</v>
      </c>
      <c r="C18" s="27">
        <v>954.5</v>
      </c>
      <c r="D18" s="27">
        <v>970</v>
      </c>
      <c r="E18" s="31">
        <v>1.6200000000000003E-2</v>
      </c>
      <c r="F18" s="32" t="s">
        <v>542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x14ac:dyDescent="0.35">
      <c r="A19" s="25" t="s">
        <v>21</v>
      </c>
      <c r="B19" s="25" t="s">
        <v>28</v>
      </c>
      <c r="C19" s="27">
        <v>980</v>
      </c>
      <c r="D19" s="27">
        <v>1008</v>
      </c>
      <c r="E19" s="31">
        <v>2.86E-2</v>
      </c>
      <c r="F19" s="32" t="s">
        <v>542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x14ac:dyDescent="0.35">
      <c r="A20" s="25" t="s">
        <v>21</v>
      </c>
      <c r="B20" s="25" t="s">
        <v>26</v>
      </c>
      <c r="C20" s="27">
        <v>990</v>
      </c>
      <c r="D20" s="27">
        <v>1008</v>
      </c>
      <c r="E20" s="31">
        <v>1.8200000000000001E-2</v>
      </c>
      <c r="F20" s="32" t="s">
        <v>542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35">
      <c r="A21" s="25" t="s">
        <v>21</v>
      </c>
      <c r="B21" s="25" t="s">
        <v>27</v>
      </c>
      <c r="C21" s="27">
        <v>990</v>
      </c>
      <c r="D21" s="27">
        <v>1008</v>
      </c>
      <c r="E21" s="31">
        <v>1.8200000000000001E-2</v>
      </c>
      <c r="F21" s="32" t="s">
        <v>542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x14ac:dyDescent="0.35">
      <c r="A22" s="25" t="s">
        <v>21</v>
      </c>
      <c r="B22" s="25" t="s">
        <v>23</v>
      </c>
      <c r="C22" s="27">
        <v>1031.5</v>
      </c>
      <c r="D22" s="27">
        <v>1008</v>
      </c>
      <c r="E22" s="31">
        <v>-2.2799999999999997E-2</v>
      </c>
      <c r="F22" s="32" t="s">
        <v>542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x14ac:dyDescent="0.35">
      <c r="A23" s="25" t="s">
        <v>21</v>
      </c>
      <c r="B23" s="25" t="s">
        <v>557</v>
      </c>
      <c r="C23" s="27">
        <v>1044.5</v>
      </c>
      <c r="D23" s="27">
        <v>1008</v>
      </c>
      <c r="E23" s="31">
        <v>-3.49E-2</v>
      </c>
      <c r="F23" s="32" t="s">
        <v>542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x14ac:dyDescent="0.35">
      <c r="A24" s="25" t="s">
        <v>21</v>
      </c>
      <c r="B24" s="25" t="s">
        <v>559</v>
      </c>
      <c r="C24" s="27">
        <v>1128</v>
      </c>
      <c r="D24" s="27">
        <v>1064.75</v>
      </c>
      <c r="E24" s="31">
        <v>-5.6100000000000004E-2</v>
      </c>
      <c r="F24" s="32" t="s">
        <v>542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x14ac:dyDescent="0.35">
      <c r="A25" s="25" t="s">
        <v>29</v>
      </c>
      <c r="B25" s="25" t="s">
        <v>30</v>
      </c>
      <c r="C25" s="27">
        <v>951.88</v>
      </c>
      <c r="D25" s="27">
        <v>961.38</v>
      </c>
      <c r="E25" s="31">
        <v>0.01</v>
      </c>
      <c r="F25" s="32" t="s">
        <v>542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35">
      <c r="A26" s="25" t="s">
        <v>29</v>
      </c>
      <c r="B26" s="25" t="s">
        <v>31</v>
      </c>
      <c r="C26" s="27">
        <v>951.88</v>
      </c>
      <c r="D26" s="27">
        <v>961.38</v>
      </c>
      <c r="E26" s="31">
        <v>0.01</v>
      </c>
      <c r="F26" s="32" t="s">
        <v>542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 x14ac:dyDescent="0.35">
      <c r="A27" s="25" t="s">
        <v>29</v>
      </c>
      <c r="B27" s="25" t="s">
        <v>32</v>
      </c>
      <c r="C27" s="27">
        <v>951.88</v>
      </c>
      <c r="D27" s="27">
        <v>961.38</v>
      </c>
      <c r="E27" s="31">
        <v>0.01</v>
      </c>
      <c r="F27" s="32" t="s">
        <v>542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35">
      <c r="A28" s="25" t="s">
        <v>29</v>
      </c>
      <c r="B28" s="25" t="s">
        <v>33</v>
      </c>
      <c r="C28" s="27">
        <v>951.88</v>
      </c>
      <c r="D28" s="27">
        <v>961.38</v>
      </c>
      <c r="E28" s="31">
        <v>0.01</v>
      </c>
      <c r="F28" s="32" t="s">
        <v>542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x14ac:dyDescent="0.35">
      <c r="A29" s="25" t="s">
        <v>29</v>
      </c>
      <c r="B29" s="25" t="s">
        <v>34</v>
      </c>
      <c r="C29" s="27">
        <v>951.88</v>
      </c>
      <c r="D29" s="27">
        <v>961.38</v>
      </c>
      <c r="E29" s="31">
        <v>0.01</v>
      </c>
      <c r="F29" s="32" t="s">
        <v>542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 x14ac:dyDescent="0.35">
      <c r="A30" s="25" t="s">
        <v>35</v>
      </c>
      <c r="B30" s="25" t="s">
        <v>36</v>
      </c>
      <c r="C30" s="27">
        <v>926.5</v>
      </c>
      <c r="D30" s="27">
        <v>929.96</v>
      </c>
      <c r="E30" s="31">
        <v>3.7000000000000002E-3</v>
      </c>
      <c r="F30" s="32" t="s">
        <v>544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x14ac:dyDescent="0.35">
      <c r="A31" s="25" t="s">
        <v>37</v>
      </c>
      <c r="B31" s="25" t="s">
        <v>38</v>
      </c>
      <c r="C31" s="27">
        <v>922.05</v>
      </c>
      <c r="D31" s="27">
        <v>922.05</v>
      </c>
      <c r="E31" s="31">
        <v>0</v>
      </c>
      <c r="F31" s="32" t="s">
        <v>542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2" x14ac:dyDescent="0.35">
      <c r="A32" s="25" t="s">
        <v>37</v>
      </c>
      <c r="B32" s="25" t="s">
        <v>40</v>
      </c>
      <c r="C32" s="27">
        <v>922.05</v>
      </c>
      <c r="D32" s="27">
        <v>922.05</v>
      </c>
      <c r="E32" s="31">
        <v>0</v>
      </c>
      <c r="F32" s="32" t="s">
        <v>542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x14ac:dyDescent="0.35">
      <c r="A33" s="25" t="s">
        <v>37</v>
      </c>
      <c r="B33" s="25" t="s">
        <v>39</v>
      </c>
      <c r="C33" s="27"/>
      <c r="D33" s="27" t="s">
        <v>543</v>
      </c>
      <c r="E33" s="31" t="s">
        <v>543</v>
      </c>
      <c r="F33" s="32" t="s">
        <v>542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 x14ac:dyDescent="0.35">
      <c r="A34" s="25" t="s">
        <v>41</v>
      </c>
      <c r="B34" s="25" t="s">
        <v>42</v>
      </c>
      <c r="C34" s="27">
        <v>965.97</v>
      </c>
      <c r="D34" s="27">
        <v>925.4</v>
      </c>
      <c r="E34" s="31">
        <v>-4.2000000000000003E-2</v>
      </c>
      <c r="F34" s="32" t="s">
        <v>542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x14ac:dyDescent="0.35">
      <c r="A35" s="25" t="s">
        <v>43</v>
      </c>
      <c r="B35" s="25" t="s">
        <v>44</v>
      </c>
      <c r="C35" s="27">
        <v>948.75</v>
      </c>
      <c r="D35" s="27">
        <v>948.75</v>
      </c>
      <c r="E35" s="31">
        <v>0</v>
      </c>
      <c r="F35" s="32" t="s">
        <v>542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x14ac:dyDescent="0.35">
      <c r="A36" s="25" t="s">
        <v>45</v>
      </c>
      <c r="B36" s="25" t="s">
        <v>46</v>
      </c>
      <c r="C36" s="27">
        <v>1020</v>
      </c>
      <c r="D36" s="27">
        <v>1023.75</v>
      </c>
      <c r="E36" s="31">
        <v>3.7000000000000002E-3</v>
      </c>
      <c r="F36" s="32" t="s">
        <v>544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x14ac:dyDescent="0.35">
      <c r="A37" s="25" t="s">
        <v>47</v>
      </c>
      <c r="B37" s="25" t="s">
        <v>48</v>
      </c>
      <c r="C37" s="27">
        <v>747</v>
      </c>
      <c r="D37" s="27">
        <v>763</v>
      </c>
      <c r="E37" s="31">
        <v>2.1400000000000002E-2</v>
      </c>
      <c r="F37" s="32" t="s">
        <v>542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35">
      <c r="A38" s="25" t="s">
        <v>49</v>
      </c>
      <c r="B38" s="25" t="s">
        <v>51</v>
      </c>
      <c r="C38" s="27">
        <v>842.52</v>
      </c>
      <c r="D38" s="27">
        <v>861.28</v>
      </c>
      <c r="E38" s="31">
        <v>2.23E-2</v>
      </c>
      <c r="F38" s="32" t="s">
        <v>542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x14ac:dyDescent="0.35">
      <c r="A39" s="25" t="s">
        <v>49</v>
      </c>
      <c r="B39" s="25" t="s">
        <v>50</v>
      </c>
      <c r="C39" s="27">
        <v>848.77</v>
      </c>
      <c r="D39" s="27">
        <v>861.28</v>
      </c>
      <c r="E39" s="31">
        <v>1.47E-2</v>
      </c>
      <c r="F39" s="32" t="s">
        <v>542</v>
      </c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x14ac:dyDescent="0.35">
      <c r="A40" s="25" t="s">
        <v>49</v>
      </c>
      <c r="B40" s="25" t="s">
        <v>52</v>
      </c>
      <c r="C40" s="27">
        <v>848.77</v>
      </c>
      <c r="D40" s="27">
        <v>861.28</v>
      </c>
      <c r="E40" s="31">
        <v>1.47E-2</v>
      </c>
      <c r="F40" s="32" t="s">
        <v>542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x14ac:dyDescent="0.35">
      <c r="A41" s="25" t="s">
        <v>49</v>
      </c>
      <c r="B41" s="25" t="s">
        <v>53</v>
      </c>
      <c r="C41" s="27">
        <v>933.78</v>
      </c>
      <c r="D41" s="27">
        <v>933.78</v>
      </c>
      <c r="E41" s="31">
        <v>0</v>
      </c>
      <c r="F41" s="32" t="s">
        <v>542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2" x14ac:dyDescent="0.35">
      <c r="A42" s="25" t="s">
        <v>54</v>
      </c>
      <c r="B42" s="25" t="s">
        <v>55</v>
      </c>
      <c r="C42" s="27">
        <v>1057.8800000000001</v>
      </c>
      <c r="D42" s="27">
        <v>1057.8800000000001</v>
      </c>
      <c r="E42" s="31">
        <v>0</v>
      </c>
      <c r="F42" s="32" t="s">
        <v>542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x14ac:dyDescent="0.35">
      <c r="A43" s="25" t="s">
        <v>54</v>
      </c>
      <c r="B43" s="25" t="s">
        <v>56</v>
      </c>
      <c r="C43" s="27">
        <v>1057.8800000000001</v>
      </c>
      <c r="D43" s="27">
        <v>1057.8800000000001</v>
      </c>
      <c r="E43" s="31">
        <v>0</v>
      </c>
      <c r="F43" s="32" t="s">
        <v>542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x14ac:dyDescent="0.35">
      <c r="A44" s="25" t="s">
        <v>57</v>
      </c>
      <c r="B44" s="25" t="s">
        <v>58</v>
      </c>
      <c r="C44" s="27">
        <v>776.75</v>
      </c>
      <c r="D44" s="27">
        <v>796.5</v>
      </c>
      <c r="E44" s="31">
        <v>2.5399999999999999E-2</v>
      </c>
      <c r="F44" s="32" t="s">
        <v>542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x14ac:dyDescent="0.35">
      <c r="A45" s="25" t="s">
        <v>57</v>
      </c>
      <c r="B45" s="25" t="s">
        <v>60</v>
      </c>
      <c r="C45" s="27">
        <v>776.75</v>
      </c>
      <c r="D45" s="27">
        <v>796.5</v>
      </c>
      <c r="E45" s="31">
        <v>2.5399999999999999E-2</v>
      </c>
      <c r="F45" s="32" t="s">
        <v>542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x14ac:dyDescent="0.35">
      <c r="A46" s="25" t="s">
        <v>57</v>
      </c>
      <c r="B46" s="25" t="s">
        <v>59</v>
      </c>
      <c r="C46" s="27">
        <v>887.75</v>
      </c>
      <c r="D46" s="27">
        <v>889.5</v>
      </c>
      <c r="E46" s="31">
        <v>2E-3</v>
      </c>
      <c r="F46" s="32" t="s">
        <v>542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1:22" x14ac:dyDescent="0.35">
      <c r="A47" s="25" t="s">
        <v>61</v>
      </c>
      <c r="B47" s="25" t="s">
        <v>62</v>
      </c>
      <c r="C47" s="27">
        <v>511.75</v>
      </c>
      <c r="D47" s="27">
        <v>517.5</v>
      </c>
      <c r="E47" s="31">
        <v>1.1200000000000002E-2</v>
      </c>
      <c r="F47" s="32" t="s">
        <v>544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2" x14ac:dyDescent="0.35">
      <c r="A48" s="25" t="s">
        <v>61</v>
      </c>
      <c r="B48" s="25" t="s">
        <v>63</v>
      </c>
      <c r="C48" s="27"/>
      <c r="D48" s="27"/>
      <c r="E48" s="31"/>
      <c r="F48" s="32" t="s">
        <v>545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1:22" x14ac:dyDescent="0.35">
      <c r="A49" s="25" t="s">
        <v>64</v>
      </c>
      <c r="B49" s="25" t="s">
        <v>65</v>
      </c>
      <c r="C49" s="27">
        <v>902.56</v>
      </c>
      <c r="D49" s="27">
        <v>902.56</v>
      </c>
      <c r="E49" s="31">
        <v>0</v>
      </c>
      <c r="F49" s="32" t="s">
        <v>542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1:22" x14ac:dyDescent="0.35">
      <c r="A50" s="25" t="s">
        <v>66</v>
      </c>
      <c r="B50" s="25" t="s">
        <v>67</v>
      </c>
      <c r="C50" s="27">
        <v>956.5</v>
      </c>
      <c r="D50" s="27">
        <v>964.5</v>
      </c>
      <c r="E50" s="31">
        <v>8.3999999999999995E-3</v>
      </c>
      <c r="F50" s="32" t="s">
        <v>542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2" x14ac:dyDescent="0.35">
      <c r="A51" s="25" t="s">
        <v>66</v>
      </c>
      <c r="B51" s="25" t="s">
        <v>68</v>
      </c>
      <c r="C51" s="27">
        <v>956.5</v>
      </c>
      <c r="D51" s="27">
        <v>964.5</v>
      </c>
      <c r="E51" s="31">
        <v>8.3999999999999995E-3</v>
      </c>
      <c r="F51" s="32" t="s">
        <v>542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1:22" x14ac:dyDescent="0.35">
      <c r="A52" s="25" t="s">
        <v>69</v>
      </c>
      <c r="B52" s="25" t="s">
        <v>70</v>
      </c>
      <c r="C52" s="27">
        <v>938.75</v>
      </c>
      <c r="D52" s="27" t="s">
        <v>543</v>
      </c>
      <c r="E52" s="31" t="s">
        <v>543</v>
      </c>
      <c r="F52" s="32" t="s">
        <v>545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2" x14ac:dyDescent="0.35">
      <c r="A53" s="25" t="s">
        <v>71</v>
      </c>
      <c r="B53" s="25" t="s">
        <v>72</v>
      </c>
      <c r="C53" s="27">
        <v>992.75</v>
      </c>
      <c r="D53" s="27">
        <v>1012.6</v>
      </c>
      <c r="E53" s="31">
        <v>0.02</v>
      </c>
      <c r="F53" s="32" t="s">
        <v>542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</row>
    <row r="54" spans="1:22" x14ac:dyDescent="0.35">
      <c r="A54" s="25" t="s">
        <v>71</v>
      </c>
      <c r="B54" s="25" t="s">
        <v>74</v>
      </c>
      <c r="C54" s="27">
        <v>992.75</v>
      </c>
      <c r="D54" s="27">
        <v>1012.6</v>
      </c>
      <c r="E54" s="31">
        <v>0.02</v>
      </c>
      <c r="F54" s="32" t="s">
        <v>542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1:22" x14ac:dyDescent="0.35">
      <c r="A55" s="25" t="s">
        <v>71</v>
      </c>
      <c r="B55" s="25" t="s">
        <v>75</v>
      </c>
      <c r="C55" s="27">
        <v>992.75</v>
      </c>
      <c r="D55" s="27">
        <v>1012.6</v>
      </c>
      <c r="E55" s="31">
        <v>0.02</v>
      </c>
      <c r="F55" s="32" t="s">
        <v>542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1:22" x14ac:dyDescent="0.35">
      <c r="A56" s="25" t="s">
        <v>71</v>
      </c>
      <c r="B56" s="25" t="s">
        <v>76</v>
      </c>
      <c r="C56" s="27">
        <v>992.75</v>
      </c>
      <c r="D56" s="27">
        <v>1012.6</v>
      </c>
      <c r="E56" s="31">
        <v>0.02</v>
      </c>
      <c r="F56" s="32" t="s">
        <v>542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1:22" x14ac:dyDescent="0.35">
      <c r="A57" s="25" t="s">
        <v>71</v>
      </c>
      <c r="B57" s="25" t="s">
        <v>77</v>
      </c>
      <c r="C57" s="27">
        <v>992.75</v>
      </c>
      <c r="D57" s="27">
        <v>1012.6</v>
      </c>
      <c r="E57" s="31">
        <v>0.02</v>
      </c>
      <c r="F57" s="32" t="s">
        <v>542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2" x14ac:dyDescent="0.35">
      <c r="A58" s="25" t="s">
        <v>71</v>
      </c>
      <c r="B58" s="25" t="s">
        <v>78</v>
      </c>
      <c r="C58" s="27">
        <v>992.75</v>
      </c>
      <c r="D58" s="27">
        <v>1012.6</v>
      </c>
      <c r="E58" s="31">
        <v>0.02</v>
      </c>
      <c r="F58" s="32" t="s">
        <v>542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</row>
    <row r="59" spans="1:22" x14ac:dyDescent="0.35">
      <c r="A59" s="25" t="s">
        <v>71</v>
      </c>
      <c r="B59" s="25" t="s">
        <v>79</v>
      </c>
      <c r="C59" s="27">
        <v>992.75</v>
      </c>
      <c r="D59" s="27">
        <v>1012.6</v>
      </c>
      <c r="E59" s="31">
        <v>0.02</v>
      </c>
      <c r="F59" s="32" t="s">
        <v>542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</row>
    <row r="60" spans="1:22" x14ac:dyDescent="0.35">
      <c r="A60" s="25" t="s">
        <v>71</v>
      </c>
      <c r="B60" s="25" t="s">
        <v>80</v>
      </c>
      <c r="C60" s="27">
        <v>992.75</v>
      </c>
      <c r="D60" s="27">
        <v>1012.6</v>
      </c>
      <c r="E60" s="31">
        <v>0.02</v>
      </c>
      <c r="F60" s="32" t="s">
        <v>542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</row>
    <row r="61" spans="1:22" x14ac:dyDescent="0.35">
      <c r="A61" s="25" t="s">
        <v>71</v>
      </c>
      <c r="B61" s="25" t="s">
        <v>73</v>
      </c>
      <c r="C61" s="27">
        <v>992.75</v>
      </c>
      <c r="D61" s="27" t="s">
        <v>543</v>
      </c>
      <c r="E61" s="31" t="s">
        <v>543</v>
      </c>
      <c r="F61" s="32" t="s">
        <v>545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</row>
    <row r="62" spans="1:22" x14ac:dyDescent="0.35">
      <c r="A62" s="25" t="s">
        <v>81</v>
      </c>
      <c r="B62" s="25" t="s">
        <v>81</v>
      </c>
      <c r="C62" s="27">
        <v>841.63</v>
      </c>
      <c r="D62" s="27">
        <v>887.75</v>
      </c>
      <c r="E62" s="31">
        <v>5.4800000000000001E-2</v>
      </c>
      <c r="F62" s="32" t="s">
        <v>544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</row>
    <row r="63" spans="1:22" x14ac:dyDescent="0.35">
      <c r="A63" s="25" t="s">
        <v>82</v>
      </c>
      <c r="B63" s="25" t="s">
        <v>83</v>
      </c>
      <c r="C63" s="27">
        <v>886.25</v>
      </c>
      <c r="D63" s="27">
        <v>897.5</v>
      </c>
      <c r="E63" s="31">
        <v>1.2699999999999999E-2</v>
      </c>
      <c r="F63" s="32" t="s">
        <v>542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</row>
    <row r="64" spans="1:22" x14ac:dyDescent="0.35">
      <c r="A64" s="25" t="s">
        <v>82</v>
      </c>
      <c r="B64" s="25" t="s">
        <v>84</v>
      </c>
      <c r="C64" s="27">
        <v>886.25</v>
      </c>
      <c r="D64" s="27">
        <v>897.5</v>
      </c>
      <c r="E64" s="31">
        <v>1.2699999999999999E-2</v>
      </c>
      <c r="F64" s="32" t="s">
        <v>542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</row>
    <row r="65" spans="1:22" x14ac:dyDescent="0.35">
      <c r="A65" s="25" t="s">
        <v>82</v>
      </c>
      <c r="B65" s="25" t="s">
        <v>85</v>
      </c>
      <c r="C65" s="27">
        <v>886.25</v>
      </c>
      <c r="D65" s="27">
        <v>897.5</v>
      </c>
      <c r="E65" s="31">
        <v>1.2699999999999999E-2</v>
      </c>
      <c r="F65" s="32" t="s">
        <v>542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</row>
    <row r="66" spans="1:22" x14ac:dyDescent="0.35">
      <c r="A66" s="25" t="s">
        <v>86</v>
      </c>
      <c r="B66" s="25" t="s">
        <v>87</v>
      </c>
      <c r="C66" s="27">
        <v>880.8</v>
      </c>
      <c r="D66" s="27" t="s">
        <v>543</v>
      </c>
      <c r="E66" s="31" t="s">
        <v>543</v>
      </c>
      <c r="F66" s="32" t="s">
        <v>545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</row>
    <row r="67" spans="1:22" x14ac:dyDescent="0.35">
      <c r="A67" s="25" t="s">
        <v>88</v>
      </c>
      <c r="B67" s="25" t="s">
        <v>89</v>
      </c>
      <c r="C67" s="27">
        <v>1013</v>
      </c>
      <c r="D67" s="27">
        <v>1023.6</v>
      </c>
      <c r="E67" s="31">
        <v>1.0500000000000001E-2</v>
      </c>
      <c r="F67" s="32" t="s">
        <v>542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</row>
    <row r="68" spans="1:22" x14ac:dyDescent="0.35">
      <c r="A68" s="25" t="s">
        <v>90</v>
      </c>
      <c r="B68" s="25" t="s">
        <v>91</v>
      </c>
      <c r="C68" s="27">
        <v>807.75</v>
      </c>
      <c r="D68" s="27">
        <v>808.95</v>
      </c>
      <c r="E68" s="31">
        <v>1.5E-3</v>
      </c>
      <c r="F68" s="32" t="s">
        <v>542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</row>
    <row r="69" spans="1:22" x14ac:dyDescent="0.35">
      <c r="A69" s="25" t="s">
        <v>90</v>
      </c>
      <c r="B69" s="25" t="s">
        <v>92</v>
      </c>
      <c r="C69" s="27">
        <v>807.75</v>
      </c>
      <c r="D69" s="27">
        <v>808.95</v>
      </c>
      <c r="E69" s="31">
        <v>1.5E-3</v>
      </c>
      <c r="F69" s="32" t="s">
        <v>542</v>
      </c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</row>
    <row r="70" spans="1:22" x14ac:dyDescent="0.35">
      <c r="A70" s="25" t="s">
        <v>90</v>
      </c>
      <c r="B70" s="25" t="s">
        <v>93</v>
      </c>
      <c r="C70" s="27">
        <v>807.75</v>
      </c>
      <c r="D70" s="27">
        <v>808.95</v>
      </c>
      <c r="E70" s="31">
        <v>1.5E-3</v>
      </c>
      <c r="F70" s="32" t="s">
        <v>542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</row>
    <row r="71" spans="1:22" x14ac:dyDescent="0.35">
      <c r="A71" s="25" t="s">
        <v>94</v>
      </c>
      <c r="B71" s="25" t="s">
        <v>95</v>
      </c>
      <c r="C71" s="27">
        <v>1034.3800000000001</v>
      </c>
      <c r="D71" s="27"/>
      <c r="E71" s="31"/>
      <c r="F71" s="32" t="s">
        <v>545</v>
      </c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</row>
    <row r="72" spans="1:22" x14ac:dyDescent="0.35">
      <c r="A72" s="25" t="s">
        <v>94</v>
      </c>
      <c r="B72" s="25" t="s">
        <v>96</v>
      </c>
      <c r="C72" s="27">
        <v>1034.3800000000001</v>
      </c>
      <c r="D72" s="27"/>
      <c r="E72" s="31"/>
      <c r="F72" s="32" t="s">
        <v>545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</row>
    <row r="73" spans="1:22" x14ac:dyDescent="0.35">
      <c r="A73" s="25" t="s">
        <v>94</v>
      </c>
      <c r="B73" s="25" t="s">
        <v>97</v>
      </c>
      <c r="C73" s="27">
        <v>1161.8800000000001</v>
      </c>
      <c r="D73" s="27"/>
      <c r="E73" s="31"/>
      <c r="F73" s="32" t="s">
        <v>545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2" x14ac:dyDescent="0.35">
      <c r="A74" s="25" t="s">
        <v>98</v>
      </c>
      <c r="B74" s="25" t="s">
        <v>99</v>
      </c>
      <c r="C74" s="27">
        <v>824.25</v>
      </c>
      <c r="D74" s="27" t="s">
        <v>543</v>
      </c>
      <c r="E74" s="31" t="s">
        <v>543</v>
      </c>
      <c r="F74" s="32" t="s">
        <v>545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</row>
    <row r="75" spans="1:22" x14ac:dyDescent="0.35">
      <c r="A75" s="25" t="s">
        <v>98</v>
      </c>
      <c r="B75" s="25" t="s">
        <v>100</v>
      </c>
      <c r="C75" s="27">
        <v>879.1</v>
      </c>
      <c r="D75" s="27" t="s">
        <v>543</v>
      </c>
      <c r="E75" s="31" t="s">
        <v>543</v>
      </c>
      <c r="F75" s="32" t="s">
        <v>545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</row>
    <row r="76" spans="1:22" x14ac:dyDescent="0.35">
      <c r="A76" s="25" t="s">
        <v>98</v>
      </c>
      <c r="B76" s="25" t="s">
        <v>101</v>
      </c>
      <c r="C76" s="27">
        <v>879.1</v>
      </c>
      <c r="D76" s="27" t="s">
        <v>543</v>
      </c>
      <c r="E76" s="31" t="s">
        <v>543</v>
      </c>
      <c r="F76" s="32" t="s">
        <v>545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x14ac:dyDescent="0.35">
      <c r="A77" s="25" t="s">
        <v>102</v>
      </c>
      <c r="B77" s="25" t="s">
        <v>103</v>
      </c>
      <c r="C77" s="27">
        <v>846.92</v>
      </c>
      <c r="D77" s="27">
        <v>872.45</v>
      </c>
      <c r="E77" s="31">
        <v>3.0099999999999998E-2</v>
      </c>
      <c r="F77" s="32" t="s">
        <v>542</v>
      </c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</row>
    <row r="78" spans="1:22" x14ac:dyDescent="0.35">
      <c r="A78" s="25" t="s">
        <v>102</v>
      </c>
      <c r="B78" s="25" t="s">
        <v>104</v>
      </c>
      <c r="C78" s="27">
        <v>846.92</v>
      </c>
      <c r="D78" s="27">
        <v>872.45</v>
      </c>
      <c r="E78" s="31">
        <v>3.0099999999999998E-2</v>
      </c>
      <c r="F78" s="32" t="s">
        <v>542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</row>
    <row r="79" spans="1:22" x14ac:dyDescent="0.35">
      <c r="A79" s="25" t="s">
        <v>102</v>
      </c>
      <c r="B79" s="25" t="s">
        <v>105</v>
      </c>
      <c r="C79" s="27">
        <v>846.92</v>
      </c>
      <c r="D79" s="27">
        <v>872.45</v>
      </c>
      <c r="E79" s="31">
        <v>3.0099999999999998E-2</v>
      </c>
      <c r="F79" s="32" t="s">
        <v>542</v>
      </c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</row>
    <row r="80" spans="1:22" x14ac:dyDescent="0.35">
      <c r="A80" s="25" t="s">
        <v>102</v>
      </c>
      <c r="B80" s="25" t="s">
        <v>106</v>
      </c>
      <c r="C80" s="27">
        <v>846.92</v>
      </c>
      <c r="D80" s="27">
        <v>872.45</v>
      </c>
      <c r="E80" s="31">
        <v>3.0099999999999998E-2</v>
      </c>
      <c r="F80" s="32" t="s">
        <v>542</v>
      </c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</row>
    <row r="81" spans="1:22" x14ac:dyDescent="0.35">
      <c r="A81" s="25" t="s">
        <v>107</v>
      </c>
      <c r="B81" s="25" t="s">
        <v>108</v>
      </c>
      <c r="C81" s="27">
        <v>1005.69</v>
      </c>
      <c r="D81" s="27" t="s">
        <v>543</v>
      </c>
      <c r="E81" s="31" t="s">
        <v>543</v>
      </c>
      <c r="F81" s="32" t="s">
        <v>545</v>
      </c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</row>
    <row r="82" spans="1:22" x14ac:dyDescent="0.35">
      <c r="A82" s="25" t="s">
        <v>109</v>
      </c>
      <c r="B82" s="25" t="s">
        <v>110</v>
      </c>
      <c r="C82" s="27">
        <v>830</v>
      </c>
      <c r="D82" s="27" t="s">
        <v>543</v>
      </c>
      <c r="E82" s="31" t="s">
        <v>543</v>
      </c>
      <c r="F82" s="32" t="s">
        <v>545</v>
      </c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</row>
    <row r="83" spans="1:22" x14ac:dyDescent="0.35">
      <c r="A83" s="25" t="s">
        <v>109</v>
      </c>
      <c r="B83" s="25" t="s">
        <v>111</v>
      </c>
      <c r="C83" s="27">
        <v>968.75</v>
      </c>
      <c r="D83" s="27" t="s">
        <v>543</v>
      </c>
      <c r="E83" s="31" t="s">
        <v>543</v>
      </c>
      <c r="F83" s="32" t="s">
        <v>545</v>
      </c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</row>
    <row r="84" spans="1:22" x14ac:dyDescent="0.35">
      <c r="A84" s="25" t="s">
        <v>113</v>
      </c>
      <c r="B84" s="25" t="s">
        <v>114</v>
      </c>
      <c r="C84" s="27">
        <v>990.75</v>
      </c>
      <c r="D84" s="27">
        <v>960.75</v>
      </c>
      <c r="E84" s="31">
        <v>-3.0299999999999997E-2</v>
      </c>
      <c r="F84" s="32" t="s">
        <v>542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</row>
    <row r="85" spans="1:22" x14ac:dyDescent="0.35">
      <c r="A85" s="25" t="s">
        <v>113</v>
      </c>
      <c r="B85" s="25" t="s">
        <v>115</v>
      </c>
      <c r="C85">
        <v>990.75</v>
      </c>
      <c r="D85" s="27">
        <v>960.75</v>
      </c>
      <c r="E85" s="31">
        <v>-3.0299999999999997E-2</v>
      </c>
      <c r="F85" s="32" t="s">
        <v>542</v>
      </c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</row>
    <row r="86" spans="1:22" x14ac:dyDescent="0.35">
      <c r="A86" s="25" t="s">
        <v>113</v>
      </c>
      <c r="B86" s="25" t="s">
        <v>116</v>
      </c>
      <c r="C86">
        <v>990.75</v>
      </c>
      <c r="D86" s="27">
        <v>960.75</v>
      </c>
      <c r="E86" s="31">
        <v>-3.0299999999999997E-2</v>
      </c>
      <c r="F86" s="32" t="s">
        <v>542</v>
      </c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</row>
    <row r="87" spans="1:22" x14ac:dyDescent="0.35">
      <c r="A87" s="25" t="s">
        <v>113</v>
      </c>
      <c r="B87" s="25" t="s">
        <v>117</v>
      </c>
      <c r="C87">
        <v>990.75</v>
      </c>
      <c r="D87" s="27">
        <v>960.75</v>
      </c>
      <c r="E87" s="31">
        <v>-3.0299999999999997E-2</v>
      </c>
      <c r="F87" s="32" t="s">
        <v>542</v>
      </c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</row>
    <row r="88" spans="1:22" x14ac:dyDescent="0.35">
      <c r="A88" s="25" t="s">
        <v>118</v>
      </c>
      <c r="B88" s="25" t="s">
        <v>119</v>
      </c>
      <c r="C88" s="27">
        <v>950</v>
      </c>
      <c r="D88" s="27">
        <v>1052.5</v>
      </c>
      <c r="E88" s="31">
        <v>0.1079</v>
      </c>
      <c r="F88" s="32" t="s">
        <v>542</v>
      </c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</row>
    <row r="89" spans="1:22" x14ac:dyDescent="0.35">
      <c r="A89" s="25" t="s">
        <v>120</v>
      </c>
      <c r="B89" s="25" t="s">
        <v>121</v>
      </c>
      <c r="C89" s="27">
        <v>752.19</v>
      </c>
      <c r="D89" s="27">
        <v>760</v>
      </c>
      <c r="E89" s="31">
        <v>1.04E-2</v>
      </c>
      <c r="F89" s="32" t="s">
        <v>544</v>
      </c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</row>
    <row r="90" spans="1:22" x14ac:dyDescent="0.35">
      <c r="A90" s="25" t="s">
        <v>122</v>
      </c>
      <c r="B90" s="25" t="s">
        <v>122</v>
      </c>
      <c r="C90" s="27">
        <v>895</v>
      </c>
      <c r="D90" s="27">
        <v>911</v>
      </c>
      <c r="E90" s="31">
        <v>1.7899999999999999E-2</v>
      </c>
      <c r="F90" s="32" t="s">
        <v>542</v>
      </c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</row>
    <row r="91" spans="1:22" x14ac:dyDescent="0.35">
      <c r="A91" s="25" t="s">
        <v>122</v>
      </c>
      <c r="B91" s="25" t="s">
        <v>123</v>
      </c>
      <c r="C91" s="27">
        <v>908</v>
      </c>
      <c r="D91" s="27">
        <v>924</v>
      </c>
      <c r="E91" s="31">
        <v>1.7600000000000001E-2</v>
      </c>
      <c r="F91" s="32" t="s">
        <v>542</v>
      </c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</row>
    <row r="92" spans="1:22" x14ac:dyDescent="0.35">
      <c r="A92" s="25" t="s">
        <v>124</v>
      </c>
      <c r="B92" s="25" t="s">
        <v>125</v>
      </c>
      <c r="C92" s="27">
        <v>908.67</v>
      </c>
      <c r="D92" s="27">
        <v>908.67</v>
      </c>
      <c r="E92" s="31">
        <v>0</v>
      </c>
      <c r="F92" s="32" t="s">
        <v>542</v>
      </c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</row>
    <row r="93" spans="1:22" x14ac:dyDescent="0.35">
      <c r="A93" s="25" t="s">
        <v>124</v>
      </c>
      <c r="B93" s="25" t="s">
        <v>126</v>
      </c>
      <c r="C93" s="27">
        <v>908.67</v>
      </c>
      <c r="D93" s="27" t="s">
        <v>543</v>
      </c>
      <c r="E93" s="31" t="s">
        <v>543</v>
      </c>
      <c r="F93" s="32" t="s">
        <v>545</v>
      </c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</row>
    <row r="94" spans="1:22" x14ac:dyDescent="0.35">
      <c r="A94" s="25" t="s">
        <v>127</v>
      </c>
      <c r="B94" s="25" t="s">
        <v>560</v>
      </c>
      <c r="C94" s="27">
        <v>950</v>
      </c>
      <c r="D94" s="27">
        <v>950</v>
      </c>
      <c r="E94" s="31">
        <v>0</v>
      </c>
      <c r="F94" s="32" t="s">
        <v>542</v>
      </c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</row>
    <row r="95" spans="1:22" x14ac:dyDescent="0.35">
      <c r="A95" s="25" t="s">
        <v>127</v>
      </c>
      <c r="B95" s="25" t="s">
        <v>128</v>
      </c>
      <c r="C95" s="27">
        <v>950</v>
      </c>
      <c r="D95" s="27">
        <v>950</v>
      </c>
      <c r="E95" s="31">
        <v>0</v>
      </c>
      <c r="F95" s="32" t="s">
        <v>542</v>
      </c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</row>
    <row r="96" spans="1:22" x14ac:dyDescent="0.35">
      <c r="A96" s="25" t="s">
        <v>129</v>
      </c>
      <c r="B96" s="25" t="s">
        <v>130</v>
      </c>
      <c r="C96" s="27">
        <v>940</v>
      </c>
      <c r="D96" s="27">
        <v>947.38</v>
      </c>
      <c r="E96" s="31">
        <v>7.9000000000000008E-3</v>
      </c>
      <c r="F96" s="32" t="s">
        <v>542</v>
      </c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</row>
    <row r="97" spans="1:22" x14ac:dyDescent="0.35">
      <c r="A97" s="25" t="s">
        <v>129</v>
      </c>
      <c r="B97" s="25" t="s">
        <v>131</v>
      </c>
      <c r="C97" s="27">
        <v>940</v>
      </c>
      <c r="D97" s="27">
        <v>947.38</v>
      </c>
      <c r="E97" s="31">
        <v>7.9000000000000008E-3</v>
      </c>
      <c r="F97" s="32" t="s">
        <v>542</v>
      </c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</row>
    <row r="98" spans="1:22" x14ac:dyDescent="0.35">
      <c r="A98" s="25" t="s">
        <v>132</v>
      </c>
      <c r="B98" s="25" t="s">
        <v>133</v>
      </c>
      <c r="C98" s="27">
        <v>866.79</v>
      </c>
      <c r="D98" s="27">
        <v>876.79</v>
      </c>
      <c r="E98" s="31">
        <v>1.15E-2</v>
      </c>
      <c r="F98" s="32" t="s">
        <v>542</v>
      </c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</row>
    <row r="99" spans="1:22" x14ac:dyDescent="0.35">
      <c r="A99" s="25" t="s">
        <v>134</v>
      </c>
      <c r="B99" s="25" t="s">
        <v>135</v>
      </c>
      <c r="C99" s="27">
        <v>1000.09</v>
      </c>
      <c r="D99" s="27">
        <v>1022.36</v>
      </c>
      <c r="E99" s="31">
        <v>2.23E-2</v>
      </c>
      <c r="F99" s="32" t="s">
        <v>544</v>
      </c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</row>
    <row r="100" spans="1:22" x14ac:dyDescent="0.35">
      <c r="A100" s="25" t="s">
        <v>136</v>
      </c>
      <c r="B100" s="25" t="s">
        <v>137</v>
      </c>
      <c r="C100" s="27">
        <v>999</v>
      </c>
      <c r="D100" s="27">
        <v>1022.75</v>
      </c>
      <c r="E100" s="31">
        <v>2.3799999999999998E-2</v>
      </c>
      <c r="F100" s="32" t="s">
        <v>542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</row>
    <row r="101" spans="1:22" x14ac:dyDescent="0.35">
      <c r="A101" s="25" t="s">
        <v>138</v>
      </c>
      <c r="B101" s="25" t="s">
        <v>139</v>
      </c>
      <c r="C101" s="27">
        <v>971.88</v>
      </c>
      <c r="D101" s="27">
        <v>1006.11</v>
      </c>
      <c r="E101" s="31">
        <v>3.5200000000000002E-2</v>
      </c>
      <c r="F101" s="32" t="s">
        <v>542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</row>
    <row r="102" spans="1:22" x14ac:dyDescent="0.35">
      <c r="A102" s="25" t="s">
        <v>138</v>
      </c>
      <c r="B102" s="25" t="s">
        <v>142</v>
      </c>
      <c r="C102" s="27">
        <v>1052.23</v>
      </c>
      <c r="D102" s="27">
        <v>1089.47</v>
      </c>
      <c r="E102" s="31">
        <v>3.5400000000000001E-2</v>
      </c>
      <c r="F102" s="32" t="s">
        <v>542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</row>
    <row r="103" spans="1:22" x14ac:dyDescent="0.35">
      <c r="A103" s="25" t="s">
        <v>138</v>
      </c>
      <c r="B103" s="25" t="s">
        <v>140</v>
      </c>
      <c r="C103" s="27">
        <v>971.88</v>
      </c>
      <c r="D103" s="27" t="s">
        <v>543</v>
      </c>
      <c r="E103" s="31" t="s">
        <v>543</v>
      </c>
      <c r="F103" s="32" t="s">
        <v>545</v>
      </c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</row>
    <row r="104" spans="1:22" x14ac:dyDescent="0.35">
      <c r="A104" s="25" t="s">
        <v>138</v>
      </c>
      <c r="B104" s="25" t="s">
        <v>141</v>
      </c>
      <c r="C104" s="27">
        <v>1052.78</v>
      </c>
      <c r="D104" s="27" t="s">
        <v>543</v>
      </c>
      <c r="E104" s="31" t="s">
        <v>543</v>
      </c>
      <c r="F104" s="32" t="s">
        <v>545</v>
      </c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</row>
    <row r="105" spans="1:22" x14ac:dyDescent="0.35">
      <c r="A105" s="25" t="s">
        <v>143</v>
      </c>
      <c r="B105" s="25" t="s">
        <v>144</v>
      </c>
      <c r="C105" s="27">
        <v>939.81</v>
      </c>
      <c r="D105" s="27">
        <v>948.56</v>
      </c>
      <c r="E105" s="31">
        <v>9.300000000000001E-3</v>
      </c>
      <c r="F105" s="32" t="s">
        <v>542</v>
      </c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</row>
    <row r="106" spans="1:22" x14ac:dyDescent="0.35">
      <c r="A106" s="25" t="s">
        <v>145</v>
      </c>
      <c r="B106" s="25" t="s">
        <v>146</v>
      </c>
      <c r="C106" s="27">
        <v>871.95</v>
      </c>
      <c r="D106" s="27">
        <v>871.95</v>
      </c>
      <c r="E106" s="31">
        <v>0</v>
      </c>
      <c r="F106" s="32" t="s">
        <v>542</v>
      </c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</row>
    <row r="107" spans="1:22" x14ac:dyDescent="0.35">
      <c r="A107" s="25" t="s">
        <v>147</v>
      </c>
      <c r="B107" s="25" t="s">
        <v>148</v>
      </c>
      <c r="C107" s="27">
        <v>910.66</v>
      </c>
      <c r="D107" s="27">
        <v>919.84</v>
      </c>
      <c r="E107" s="31">
        <v>1.01E-2</v>
      </c>
      <c r="F107" s="32" t="s">
        <v>542</v>
      </c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</row>
    <row r="108" spans="1:22" x14ac:dyDescent="0.35">
      <c r="A108" s="25" t="s">
        <v>147</v>
      </c>
      <c r="B108" s="25" t="s">
        <v>149</v>
      </c>
      <c r="C108" s="27">
        <v>910.66</v>
      </c>
      <c r="D108" s="27">
        <v>919.84</v>
      </c>
      <c r="E108" s="31">
        <v>1.01E-2</v>
      </c>
      <c r="F108" s="32" t="s">
        <v>542</v>
      </c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</row>
    <row r="109" spans="1:22" x14ac:dyDescent="0.35">
      <c r="A109" s="25" t="s">
        <v>150</v>
      </c>
      <c r="B109" s="25" t="s">
        <v>151</v>
      </c>
      <c r="C109" s="27">
        <v>948.75</v>
      </c>
      <c r="D109" s="27">
        <v>948.75</v>
      </c>
      <c r="E109" s="31">
        <v>0</v>
      </c>
      <c r="F109" s="32" t="s">
        <v>542</v>
      </c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</row>
    <row r="110" spans="1:22" x14ac:dyDescent="0.35">
      <c r="A110" s="25" t="s">
        <v>152</v>
      </c>
      <c r="B110" s="25" t="s">
        <v>153</v>
      </c>
      <c r="C110" s="27">
        <v>947.51</v>
      </c>
      <c r="D110" s="27" t="s">
        <v>543</v>
      </c>
      <c r="E110" s="31" t="s">
        <v>543</v>
      </c>
      <c r="F110" s="32" t="s">
        <v>545</v>
      </c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</row>
    <row r="111" spans="1:22" x14ac:dyDescent="0.35">
      <c r="A111" s="25" t="s">
        <v>154</v>
      </c>
      <c r="B111" s="25" t="s">
        <v>158</v>
      </c>
      <c r="C111" s="27">
        <v>798.5</v>
      </c>
      <c r="D111" s="27">
        <v>814.75</v>
      </c>
      <c r="E111" s="31">
        <v>2.0400000000000001E-2</v>
      </c>
      <c r="F111" s="32" t="s">
        <v>542</v>
      </c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</row>
    <row r="112" spans="1:22" x14ac:dyDescent="0.35">
      <c r="A112" s="25" t="s">
        <v>154</v>
      </c>
      <c r="B112" s="25" t="s">
        <v>155</v>
      </c>
      <c r="C112" s="27">
        <v>836</v>
      </c>
      <c r="D112" s="27">
        <v>852.25</v>
      </c>
      <c r="E112" s="31">
        <v>1.9400000000000001E-2</v>
      </c>
      <c r="F112" s="32" t="s">
        <v>542</v>
      </c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</row>
    <row r="113" spans="1:22" x14ac:dyDescent="0.35">
      <c r="A113" s="25" t="s">
        <v>154</v>
      </c>
      <c r="B113" s="25" t="s">
        <v>156</v>
      </c>
      <c r="C113" s="27">
        <v>836</v>
      </c>
      <c r="D113" s="27">
        <v>852.25</v>
      </c>
      <c r="E113" s="31">
        <v>1.9400000000000001E-2</v>
      </c>
      <c r="F113" s="32" t="s">
        <v>542</v>
      </c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</row>
    <row r="114" spans="1:22" x14ac:dyDescent="0.35">
      <c r="A114" s="25" t="s">
        <v>154</v>
      </c>
      <c r="B114" s="25" t="s">
        <v>157</v>
      </c>
      <c r="C114" s="27">
        <v>868.75</v>
      </c>
      <c r="D114" s="27">
        <v>868.75</v>
      </c>
      <c r="E114" s="31">
        <v>0</v>
      </c>
      <c r="F114" s="32" t="s">
        <v>542</v>
      </c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</row>
    <row r="115" spans="1:22" x14ac:dyDescent="0.35">
      <c r="A115" s="25" t="s">
        <v>159</v>
      </c>
      <c r="B115" s="25" t="s">
        <v>160</v>
      </c>
      <c r="C115" s="27">
        <v>951.8</v>
      </c>
      <c r="D115" s="27">
        <v>951.8</v>
      </c>
      <c r="E115" s="31">
        <v>0</v>
      </c>
      <c r="F115" s="32" t="s">
        <v>542</v>
      </c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</row>
    <row r="116" spans="1:22" x14ac:dyDescent="0.35">
      <c r="A116" s="25" t="s">
        <v>161</v>
      </c>
      <c r="B116" s="25" t="s">
        <v>162</v>
      </c>
      <c r="C116" s="27">
        <v>840.16</v>
      </c>
      <c r="D116" s="27">
        <v>851.82</v>
      </c>
      <c r="E116" s="31">
        <v>1.3899999999999999E-2</v>
      </c>
      <c r="F116" s="32" t="s">
        <v>542</v>
      </c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</row>
    <row r="117" spans="1:22" x14ac:dyDescent="0.35">
      <c r="A117" s="25" t="s">
        <v>161</v>
      </c>
      <c r="B117" s="25" t="s">
        <v>163</v>
      </c>
      <c r="C117" s="27">
        <v>840.16</v>
      </c>
      <c r="D117" s="27">
        <v>851.82</v>
      </c>
      <c r="E117" s="31">
        <v>1.3899999999999999E-2</v>
      </c>
      <c r="F117" s="32" t="s">
        <v>542</v>
      </c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</row>
    <row r="118" spans="1:22" x14ac:dyDescent="0.35">
      <c r="A118" s="25" t="s">
        <v>161</v>
      </c>
      <c r="B118" s="25" t="s">
        <v>164</v>
      </c>
      <c r="C118" s="27">
        <v>840.16</v>
      </c>
      <c r="D118" s="27" t="s">
        <v>543</v>
      </c>
      <c r="E118" s="31" t="s">
        <v>543</v>
      </c>
      <c r="F118" s="32" t="s">
        <v>545</v>
      </c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</row>
    <row r="119" spans="1:22" x14ac:dyDescent="0.35">
      <c r="A119" s="25" t="s">
        <v>165</v>
      </c>
      <c r="B119" s="25" t="s">
        <v>166</v>
      </c>
      <c r="C119" s="27">
        <v>1020.94</v>
      </c>
      <c r="D119" s="27">
        <v>1020.94</v>
      </c>
      <c r="E119" s="31">
        <v>0</v>
      </c>
      <c r="F119" s="32" t="s">
        <v>542</v>
      </c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</row>
    <row r="120" spans="1:22" x14ac:dyDescent="0.35">
      <c r="A120" s="25" t="s">
        <v>167</v>
      </c>
      <c r="B120" s="25" t="s">
        <v>168</v>
      </c>
      <c r="C120" s="27">
        <v>987.94</v>
      </c>
      <c r="D120" s="27">
        <v>999.5</v>
      </c>
      <c r="E120" s="31">
        <v>1.1699999999999999E-2</v>
      </c>
      <c r="F120" s="32" t="s">
        <v>542</v>
      </c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</row>
    <row r="121" spans="1:22" x14ac:dyDescent="0.35">
      <c r="A121" s="25" t="s">
        <v>169</v>
      </c>
      <c r="B121" s="25" t="s">
        <v>170</v>
      </c>
      <c r="C121" s="27">
        <v>840.83</v>
      </c>
      <c r="D121" s="27">
        <v>853.46</v>
      </c>
      <c r="E121" s="31">
        <v>1.4999999999999999E-2</v>
      </c>
      <c r="F121" s="32" t="s">
        <v>542</v>
      </c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</row>
    <row r="122" spans="1:22" x14ac:dyDescent="0.35">
      <c r="A122" s="25" t="s">
        <v>171</v>
      </c>
      <c r="B122" s="25" t="s">
        <v>172</v>
      </c>
      <c r="C122" s="27">
        <v>883.75</v>
      </c>
      <c r="D122" s="27">
        <v>883.75</v>
      </c>
      <c r="E122" s="31">
        <v>0</v>
      </c>
      <c r="F122" s="32" t="s">
        <v>542</v>
      </c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</row>
    <row r="123" spans="1:22" x14ac:dyDescent="0.35">
      <c r="A123" s="25" t="s">
        <v>173</v>
      </c>
      <c r="B123" s="25" t="s">
        <v>174</v>
      </c>
      <c r="C123" s="27">
        <v>915.88</v>
      </c>
      <c r="D123" s="27">
        <v>925.71</v>
      </c>
      <c r="E123" s="31">
        <v>1.0700000000000001E-2</v>
      </c>
      <c r="F123" s="32" t="s">
        <v>544</v>
      </c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</row>
    <row r="124" spans="1:22" x14ac:dyDescent="0.35">
      <c r="A124" s="25" t="s">
        <v>175</v>
      </c>
      <c r="B124" s="25" t="s">
        <v>176</v>
      </c>
      <c r="C124" s="27">
        <v>940.04</v>
      </c>
      <c r="D124" s="27">
        <v>942.02</v>
      </c>
      <c r="E124" s="31">
        <v>2.0999999999999999E-3</v>
      </c>
      <c r="F124" s="32" t="s">
        <v>544</v>
      </c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</row>
    <row r="125" spans="1:22" x14ac:dyDescent="0.35">
      <c r="A125" s="25" t="s">
        <v>177</v>
      </c>
      <c r="B125" s="25" t="s">
        <v>178</v>
      </c>
      <c r="C125" s="27">
        <v>933.75</v>
      </c>
      <c r="D125" s="27">
        <v>933.75</v>
      </c>
      <c r="E125" s="31">
        <v>0</v>
      </c>
      <c r="F125" s="32" t="s">
        <v>542</v>
      </c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</row>
    <row r="126" spans="1:22" x14ac:dyDescent="0.35">
      <c r="A126" s="25" t="s">
        <v>177</v>
      </c>
      <c r="B126" s="25" t="s">
        <v>179</v>
      </c>
      <c r="C126" s="27">
        <v>933.75</v>
      </c>
      <c r="D126" s="27">
        <v>933.75</v>
      </c>
      <c r="E126" s="31">
        <v>0</v>
      </c>
      <c r="F126" s="32" t="s">
        <v>542</v>
      </c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</row>
    <row r="127" spans="1:22" x14ac:dyDescent="0.35">
      <c r="A127" s="25" t="s">
        <v>180</v>
      </c>
      <c r="B127" s="25" t="s">
        <v>181</v>
      </c>
      <c r="C127" s="27">
        <v>954</v>
      </c>
      <c r="D127" s="27">
        <v>964</v>
      </c>
      <c r="E127" s="31">
        <v>1.0500000000000001E-2</v>
      </c>
      <c r="F127" s="32" t="s">
        <v>542</v>
      </c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</row>
    <row r="128" spans="1:22" x14ac:dyDescent="0.35">
      <c r="A128" s="25" t="s">
        <v>550</v>
      </c>
      <c r="B128" s="25" t="s">
        <v>182</v>
      </c>
      <c r="C128" s="27">
        <v>954</v>
      </c>
      <c r="D128" s="27">
        <v>964</v>
      </c>
      <c r="E128" s="31">
        <v>1.0500000000000001E-2</v>
      </c>
      <c r="F128" s="32" t="s">
        <v>542</v>
      </c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</row>
    <row r="129" spans="1:22" x14ac:dyDescent="0.35">
      <c r="A129" s="25" t="s">
        <v>183</v>
      </c>
      <c r="B129" s="25" t="s">
        <v>184</v>
      </c>
      <c r="C129" s="27">
        <v>943.25</v>
      </c>
      <c r="D129" s="27">
        <v>972.69</v>
      </c>
      <c r="E129" s="31">
        <v>3.1200000000000002E-2</v>
      </c>
      <c r="F129" s="32" t="s">
        <v>544</v>
      </c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</row>
    <row r="130" spans="1:22" x14ac:dyDescent="0.35">
      <c r="A130" s="25" t="s">
        <v>183</v>
      </c>
      <c r="B130" s="25" t="s">
        <v>185</v>
      </c>
      <c r="C130" s="27">
        <v>943.25</v>
      </c>
      <c r="D130" s="27">
        <v>972.69</v>
      </c>
      <c r="E130" s="31">
        <v>3.1200000000000002E-2</v>
      </c>
      <c r="F130" s="32" t="s">
        <v>544</v>
      </c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</row>
    <row r="131" spans="1:22" x14ac:dyDescent="0.35">
      <c r="A131" s="25" t="s">
        <v>183</v>
      </c>
      <c r="B131" s="21" t="s">
        <v>186</v>
      </c>
      <c r="C131" s="27">
        <v>943.25</v>
      </c>
      <c r="D131" s="27">
        <v>972.69</v>
      </c>
      <c r="E131" s="31">
        <v>3.1200000000000002E-2</v>
      </c>
      <c r="F131" s="32" t="s">
        <v>544</v>
      </c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</row>
    <row r="132" spans="1:22" x14ac:dyDescent="0.35">
      <c r="A132" s="25" t="s">
        <v>187</v>
      </c>
      <c r="B132" s="25" t="s">
        <v>188</v>
      </c>
      <c r="C132" s="27">
        <v>906.44</v>
      </c>
      <c r="D132" s="27">
        <v>913.13</v>
      </c>
      <c r="E132" s="31">
        <v>7.4000000000000003E-3</v>
      </c>
      <c r="F132" s="32" t="s">
        <v>542</v>
      </c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</row>
    <row r="133" spans="1:22" x14ac:dyDescent="0.35">
      <c r="A133" s="25" t="s">
        <v>189</v>
      </c>
      <c r="B133" s="25" t="s">
        <v>190</v>
      </c>
      <c r="C133" s="27">
        <v>1123.75</v>
      </c>
      <c r="D133" s="27" t="s">
        <v>543</v>
      </c>
      <c r="E133" s="31" t="s">
        <v>543</v>
      </c>
      <c r="F133" s="32" t="s">
        <v>545</v>
      </c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</row>
    <row r="134" spans="1:22" x14ac:dyDescent="0.35">
      <c r="A134" s="25" t="s">
        <v>189</v>
      </c>
      <c r="B134" s="25" t="s">
        <v>191</v>
      </c>
      <c r="C134" s="27">
        <v>1015</v>
      </c>
      <c r="D134" s="27" t="s">
        <v>543</v>
      </c>
      <c r="E134" s="31" t="s">
        <v>543</v>
      </c>
      <c r="F134" s="32" t="s">
        <v>545</v>
      </c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</row>
    <row r="135" spans="1:22" x14ac:dyDescent="0.35">
      <c r="A135" s="25" t="s">
        <v>189</v>
      </c>
      <c r="B135" s="25" t="s">
        <v>192</v>
      </c>
      <c r="C135" s="27">
        <v>965</v>
      </c>
      <c r="D135" s="27" t="s">
        <v>543</v>
      </c>
      <c r="E135" s="31" t="s">
        <v>543</v>
      </c>
      <c r="F135" s="32" t="s">
        <v>545</v>
      </c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</row>
    <row r="136" spans="1:22" x14ac:dyDescent="0.35">
      <c r="A136" s="25" t="s">
        <v>189</v>
      </c>
      <c r="B136" s="25" t="s">
        <v>193</v>
      </c>
      <c r="C136" s="27">
        <v>940.38</v>
      </c>
      <c r="D136" s="27" t="s">
        <v>543</v>
      </c>
      <c r="E136" s="31" t="s">
        <v>543</v>
      </c>
      <c r="F136" s="32" t="s">
        <v>545</v>
      </c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</row>
    <row r="137" spans="1:22" x14ac:dyDescent="0.35">
      <c r="A137" s="25" t="s">
        <v>189</v>
      </c>
      <c r="B137" s="25" t="s">
        <v>194</v>
      </c>
      <c r="C137" s="27">
        <v>1056.2</v>
      </c>
      <c r="D137" s="27" t="s">
        <v>543</v>
      </c>
      <c r="E137" s="31" t="s">
        <v>543</v>
      </c>
      <c r="F137" s="32" t="s">
        <v>545</v>
      </c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</row>
    <row r="138" spans="1:22" x14ac:dyDescent="0.35">
      <c r="A138" s="25" t="s">
        <v>189</v>
      </c>
      <c r="B138" s="25" t="s">
        <v>195</v>
      </c>
      <c r="C138" s="27">
        <v>989.46</v>
      </c>
      <c r="D138" s="27" t="s">
        <v>543</v>
      </c>
      <c r="E138" s="31" t="s">
        <v>543</v>
      </c>
      <c r="F138" s="32" t="s">
        <v>545</v>
      </c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</row>
    <row r="139" spans="1:22" x14ac:dyDescent="0.35">
      <c r="A139" s="25" t="s">
        <v>189</v>
      </c>
      <c r="B139" s="25" t="s">
        <v>196</v>
      </c>
      <c r="C139" s="27">
        <v>1009</v>
      </c>
      <c r="D139" s="27" t="s">
        <v>543</v>
      </c>
      <c r="E139" s="31" t="s">
        <v>543</v>
      </c>
      <c r="F139" s="32" t="s">
        <v>545</v>
      </c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</row>
    <row r="140" spans="1:22" x14ac:dyDescent="0.35">
      <c r="A140" s="25" t="s">
        <v>189</v>
      </c>
      <c r="B140" s="25" t="s">
        <v>197</v>
      </c>
      <c r="C140" s="27">
        <v>1102.5</v>
      </c>
      <c r="D140" s="27" t="s">
        <v>543</v>
      </c>
      <c r="E140" s="31" t="s">
        <v>543</v>
      </c>
      <c r="F140" s="32" t="s">
        <v>545</v>
      </c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</row>
    <row r="141" spans="1:22" x14ac:dyDescent="0.35">
      <c r="A141" s="25" t="s">
        <v>189</v>
      </c>
      <c r="B141" s="25" t="s">
        <v>198</v>
      </c>
      <c r="C141" s="27">
        <v>992.25</v>
      </c>
      <c r="D141" s="27" t="s">
        <v>543</v>
      </c>
      <c r="E141" s="31" t="s">
        <v>543</v>
      </c>
      <c r="F141" s="32" t="s">
        <v>545</v>
      </c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</row>
    <row r="142" spans="1:22" x14ac:dyDescent="0.35">
      <c r="A142" s="25" t="s">
        <v>189</v>
      </c>
      <c r="B142" s="25" t="s">
        <v>199</v>
      </c>
      <c r="C142" s="27">
        <v>954.88</v>
      </c>
      <c r="D142" s="27" t="s">
        <v>543</v>
      </c>
      <c r="E142" s="31" t="s">
        <v>543</v>
      </c>
      <c r="F142" s="32" t="s">
        <v>545</v>
      </c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</row>
    <row r="143" spans="1:22" x14ac:dyDescent="0.35">
      <c r="A143" s="25" t="s">
        <v>200</v>
      </c>
      <c r="B143" s="25" t="s">
        <v>201</v>
      </c>
      <c r="C143" s="25">
        <v>1031</v>
      </c>
      <c r="D143" s="27">
        <v>1031</v>
      </c>
      <c r="E143" s="31">
        <v>0</v>
      </c>
      <c r="F143" s="32" t="s">
        <v>542</v>
      </c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</row>
    <row r="144" spans="1:22" x14ac:dyDescent="0.35">
      <c r="A144" s="25" t="s">
        <v>202</v>
      </c>
      <c r="B144" s="25" t="s">
        <v>203</v>
      </c>
      <c r="C144" s="27">
        <v>986.25</v>
      </c>
      <c r="D144" s="27" t="s">
        <v>543</v>
      </c>
      <c r="E144" s="31" t="s">
        <v>543</v>
      </c>
      <c r="F144" s="32" t="s">
        <v>545</v>
      </c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</row>
    <row r="145" spans="1:22" x14ac:dyDescent="0.35">
      <c r="A145" s="25" t="s">
        <v>204</v>
      </c>
      <c r="B145" s="25" t="s">
        <v>205</v>
      </c>
      <c r="C145" s="27">
        <v>1029.6300000000001</v>
      </c>
      <c r="D145" s="27" t="s">
        <v>543</v>
      </c>
      <c r="E145" s="31" t="s">
        <v>543</v>
      </c>
      <c r="F145" s="32" t="s">
        <v>545</v>
      </c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</row>
    <row r="146" spans="1:22" x14ac:dyDescent="0.35">
      <c r="A146" s="25" t="s">
        <v>204</v>
      </c>
      <c r="B146" s="25" t="s">
        <v>206</v>
      </c>
      <c r="C146" s="27">
        <v>1029.6300000000001</v>
      </c>
      <c r="D146" s="27" t="s">
        <v>543</v>
      </c>
      <c r="E146" s="31" t="s">
        <v>543</v>
      </c>
      <c r="F146" s="32" t="s">
        <v>545</v>
      </c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</row>
    <row r="147" spans="1:22" x14ac:dyDescent="0.35">
      <c r="A147" s="25" t="s">
        <v>204</v>
      </c>
      <c r="B147" s="25" t="s">
        <v>207</v>
      </c>
      <c r="C147" s="27">
        <v>1029.6300000000001</v>
      </c>
      <c r="D147" s="27" t="s">
        <v>543</v>
      </c>
      <c r="E147" s="31" t="s">
        <v>543</v>
      </c>
      <c r="F147" s="32" t="s">
        <v>545</v>
      </c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</row>
    <row r="148" spans="1:22" x14ac:dyDescent="0.35">
      <c r="A148" s="25" t="s">
        <v>204</v>
      </c>
      <c r="B148" s="25" t="s">
        <v>208</v>
      </c>
      <c r="C148" s="27">
        <v>1029.6300000000001</v>
      </c>
      <c r="D148" s="27" t="s">
        <v>543</v>
      </c>
      <c r="E148" s="31" t="s">
        <v>543</v>
      </c>
      <c r="F148" s="32" t="s">
        <v>545</v>
      </c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</row>
    <row r="149" spans="1:22" x14ac:dyDescent="0.35">
      <c r="A149" s="25" t="s">
        <v>209</v>
      </c>
      <c r="B149" s="25" t="s">
        <v>210</v>
      </c>
      <c r="C149" s="27">
        <v>872.5</v>
      </c>
      <c r="D149" s="27">
        <v>878.75</v>
      </c>
      <c r="E149" s="31">
        <v>7.1999999999999998E-3</v>
      </c>
      <c r="F149" s="32" t="s">
        <v>544</v>
      </c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</row>
    <row r="150" spans="1:22" x14ac:dyDescent="0.35">
      <c r="A150" s="25" t="s">
        <v>211</v>
      </c>
      <c r="B150" s="25" t="s">
        <v>212</v>
      </c>
      <c r="C150" s="27">
        <v>955.89</v>
      </c>
      <c r="D150" s="27">
        <v>955.89</v>
      </c>
      <c r="E150" s="31">
        <v>0</v>
      </c>
      <c r="F150" s="32" t="s">
        <v>542</v>
      </c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</row>
    <row r="151" spans="1:22" x14ac:dyDescent="0.35">
      <c r="A151" s="25" t="s">
        <v>213</v>
      </c>
      <c r="B151" s="25" t="s">
        <v>214</v>
      </c>
      <c r="C151" s="27">
        <v>925.7</v>
      </c>
      <c r="D151" s="27">
        <v>943.8</v>
      </c>
      <c r="E151" s="31">
        <v>1.9599999999999999E-2</v>
      </c>
      <c r="F151" s="32" t="s">
        <v>542</v>
      </c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</row>
    <row r="152" spans="1:22" x14ac:dyDescent="0.35">
      <c r="A152" s="25" t="s">
        <v>215</v>
      </c>
      <c r="B152" s="25" t="s">
        <v>216</v>
      </c>
      <c r="C152" s="27">
        <v>945</v>
      </c>
      <c r="D152" s="27">
        <v>949</v>
      </c>
      <c r="E152" s="31">
        <v>4.1999999999999997E-3</v>
      </c>
      <c r="F152" s="32" t="s">
        <v>542</v>
      </c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</row>
    <row r="153" spans="1:22" x14ac:dyDescent="0.35">
      <c r="A153" s="25" t="s">
        <v>215</v>
      </c>
      <c r="B153" s="25" t="s">
        <v>218</v>
      </c>
      <c r="C153" s="27">
        <v>945</v>
      </c>
      <c r="D153" s="27">
        <v>949</v>
      </c>
      <c r="E153" s="31">
        <v>4.1999999999999997E-3</v>
      </c>
      <c r="F153" s="32" t="s">
        <v>542</v>
      </c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</row>
    <row r="154" spans="1:22" x14ac:dyDescent="0.35">
      <c r="A154" s="25" t="s">
        <v>215</v>
      </c>
      <c r="B154" s="25" t="s">
        <v>217</v>
      </c>
      <c r="C154" s="27">
        <v>0</v>
      </c>
      <c r="D154" s="27"/>
      <c r="E154" s="31"/>
      <c r="F154" s="32" t="s">
        <v>545</v>
      </c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</row>
    <row r="155" spans="1:22" x14ac:dyDescent="0.35">
      <c r="A155" s="25" t="s">
        <v>215</v>
      </c>
      <c r="B155" s="25" t="s">
        <v>219</v>
      </c>
      <c r="C155" s="27">
        <v>0</v>
      </c>
      <c r="D155" s="27"/>
      <c r="E155" s="31"/>
      <c r="F155" s="32" t="s">
        <v>545</v>
      </c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</row>
    <row r="156" spans="1:22" x14ac:dyDescent="0.35">
      <c r="A156" s="25" t="s">
        <v>220</v>
      </c>
      <c r="B156" s="25" t="s">
        <v>221</v>
      </c>
      <c r="C156" s="27">
        <v>788.88</v>
      </c>
      <c r="D156" s="27">
        <v>809.38</v>
      </c>
      <c r="E156" s="31">
        <v>2.6000000000000002E-2</v>
      </c>
      <c r="F156" s="32" t="s">
        <v>542</v>
      </c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</row>
    <row r="157" spans="1:22" x14ac:dyDescent="0.35">
      <c r="A157" s="25" t="s">
        <v>222</v>
      </c>
      <c r="B157" s="25" t="s">
        <v>223</v>
      </c>
      <c r="C157" s="27">
        <v>888.75</v>
      </c>
      <c r="D157" s="27">
        <v>888.75</v>
      </c>
      <c r="E157" s="31">
        <v>0</v>
      </c>
      <c r="F157" s="32" t="s">
        <v>542</v>
      </c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</row>
    <row r="158" spans="1:22" x14ac:dyDescent="0.35">
      <c r="A158" s="25" t="s">
        <v>222</v>
      </c>
      <c r="B158" s="25" t="s">
        <v>224</v>
      </c>
      <c r="C158" s="27">
        <v>888.75</v>
      </c>
      <c r="D158" s="27">
        <v>888.75</v>
      </c>
      <c r="E158" s="31">
        <v>0</v>
      </c>
      <c r="F158" s="32" t="s">
        <v>542</v>
      </c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</row>
    <row r="159" spans="1:22" x14ac:dyDescent="0.35">
      <c r="A159" s="25" t="s">
        <v>222</v>
      </c>
      <c r="B159" s="25" t="s">
        <v>225</v>
      </c>
      <c r="C159" s="27">
        <v>888.75</v>
      </c>
      <c r="D159" s="27">
        <v>888.75</v>
      </c>
      <c r="E159" s="31">
        <v>0</v>
      </c>
      <c r="F159" s="32" t="s">
        <v>542</v>
      </c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</row>
    <row r="160" spans="1:22" x14ac:dyDescent="0.35">
      <c r="A160" s="25" t="s">
        <v>226</v>
      </c>
      <c r="B160" s="25" t="s">
        <v>227</v>
      </c>
      <c r="C160" s="27">
        <v>581.75</v>
      </c>
      <c r="D160" s="27">
        <v>611.53</v>
      </c>
      <c r="E160" s="31">
        <v>5.1200000000000002E-2</v>
      </c>
      <c r="F160" s="32" t="s">
        <v>542</v>
      </c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</row>
    <row r="161" spans="1:22" x14ac:dyDescent="0.35">
      <c r="A161" s="25" t="s">
        <v>226</v>
      </c>
      <c r="B161" s="25" t="s">
        <v>228</v>
      </c>
      <c r="C161" s="27">
        <v>606.75</v>
      </c>
      <c r="D161" s="27">
        <v>636.53</v>
      </c>
      <c r="E161" s="31">
        <v>4.9100000000000005E-2</v>
      </c>
      <c r="F161" s="32" t="s">
        <v>542</v>
      </c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</row>
    <row r="162" spans="1:22" x14ac:dyDescent="0.35">
      <c r="A162" s="25" t="s">
        <v>226</v>
      </c>
      <c r="B162" s="25" t="s">
        <v>229</v>
      </c>
      <c r="C162" s="27">
        <v>688.75</v>
      </c>
      <c r="D162" s="27">
        <v>742.74</v>
      </c>
      <c r="E162" s="31">
        <v>7.8399999999999997E-2</v>
      </c>
      <c r="F162" s="32" t="s">
        <v>542</v>
      </c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</row>
    <row r="163" spans="1:22" x14ac:dyDescent="0.35">
      <c r="A163" s="25" t="s">
        <v>554</v>
      </c>
      <c r="B163" s="25" t="s">
        <v>458</v>
      </c>
      <c r="C163" s="27">
        <v>1018</v>
      </c>
      <c r="D163" s="27"/>
      <c r="E163" s="31"/>
      <c r="F163" s="32" t="s">
        <v>545</v>
      </c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</row>
    <row r="164" spans="1:22" x14ac:dyDescent="0.35">
      <c r="A164" s="25" t="s">
        <v>232</v>
      </c>
      <c r="B164" s="25" t="s">
        <v>233</v>
      </c>
      <c r="C164" s="27">
        <v>939.91</v>
      </c>
      <c r="D164" s="27">
        <v>949.51</v>
      </c>
      <c r="E164" s="31">
        <v>1.0200000000000001E-2</v>
      </c>
      <c r="F164" s="32" t="s">
        <v>542</v>
      </c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</row>
    <row r="165" spans="1:22" x14ac:dyDescent="0.35">
      <c r="A165" s="25" t="s">
        <v>232</v>
      </c>
      <c r="B165" s="25" t="s">
        <v>234</v>
      </c>
      <c r="C165" s="27">
        <v>939.91</v>
      </c>
      <c r="D165" s="27">
        <v>949.51</v>
      </c>
      <c r="E165" s="31">
        <v>1.0200000000000001E-2</v>
      </c>
      <c r="F165" s="32" t="s">
        <v>542</v>
      </c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</row>
    <row r="166" spans="1:22" x14ac:dyDescent="0.35">
      <c r="A166" s="25" t="s">
        <v>235</v>
      </c>
      <c r="B166" s="25" t="s">
        <v>236</v>
      </c>
      <c r="C166" s="27">
        <v>882.2</v>
      </c>
      <c r="D166" s="27">
        <v>891.14</v>
      </c>
      <c r="E166" s="31">
        <v>1.01E-2</v>
      </c>
      <c r="F166" s="32" t="s">
        <v>542</v>
      </c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</row>
    <row r="167" spans="1:22" x14ac:dyDescent="0.35">
      <c r="A167" s="25" t="s">
        <v>237</v>
      </c>
      <c r="B167" s="25" t="s">
        <v>238</v>
      </c>
      <c r="C167" s="27">
        <v>993.75</v>
      </c>
      <c r="D167" s="27">
        <v>993.75</v>
      </c>
      <c r="E167" s="31">
        <v>0</v>
      </c>
      <c r="F167" s="32" t="s">
        <v>542</v>
      </c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</row>
    <row r="168" spans="1:22" x14ac:dyDescent="0.35">
      <c r="A168" s="25" t="s">
        <v>239</v>
      </c>
      <c r="B168" s="25" t="s">
        <v>240</v>
      </c>
      <c r="C168" s="27">
        <v>841.33</v>
      </c>
      <c r="D168" s="27">
        <v>841.33</v>
      </c>
      <c r="E168" s="31">
        <v>0</v>
      </c>
      <c r="F168" s="32" t="s">
        <v>542</v>
      </c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</row>
    <row r="169" spans="1:22" x14ac:dyDescent="0.35">
      <c r="A169" s="25" t="s">
        <v>239</v>
      </c>
      <c r="B169" s="25" t="s">
        <v>242</v>
      </c>
      <c r="C169" s="27">
        <v>891.65</v>
      </c>
      <c r="D169" s="27">
        <v>900.55</v>
      </c>
      <c r="E169" s="31">
        <v>0.01</v>
      </c>
      <c r="F169" s="32" t="s">
        <v>542</v>
      </c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</row>
    <row r="170" spans="1:22" x14ac:dyDescent="0.35">
      <c r="A170" s="25" t="s">
        <v>239</v>
      </c>
      <c r="B170" s="25" t="s">
        <v>241</v>
      </c>
      <c r="C170" s="27">
        <v>929.75</v>
      </c>
      <c r="D170" s="27"/>
      <c r="E170" s="31"/>
      <c r="F170" s="32" t="s">
        <v>545</v>
      </c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</row>
    <row r="171" spans="1:22" x14ac:dyDescent="0.35">
      <c r="A171" s="25" t="s">
        <v>244</v>
      </c>
      <c r="B171" s="25" t="s">
        <v>245</v>
      </c>
      <c r="C171" s="27">
        <v>789.8</v>
      </c>
      <c r="D171" s="27">
        <v>794</v>
      </c>
      <c r="E171" s="31">
        <v>5.3E-3</v>
      </c>
      <c r="F171" s="32" t="s">
        <v>542</v>
      </c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</row>
    <row r="172" spans="1:22" x14ac:dyDescent="0.35">
      <c r="A172" s="25" t="s">
        <v>246</v>
      </c>
      <c r="B172" s="25" t="s">
        <v>260</v>
      </c>
      <c r="C172" s="27">
        <v>896.53</v>
      </c>
      <c r="D172" s="27">
        <v>914.31</v>
      </c>
      <c r="E172" s="31">
        <v>1.9799999999999998E-2</v>
      </c>
      <c r="F172" s="32" t="s">
        <v>542</v>
      </c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</row>
    <row r="173" spans="1:22" x14ac:dyDescent="0.35">
      <c r="A173" s="25" t="s">
        <v>246</v>
      </c>
      <c r="B173" s="25" t="s">
        <v>247</v>
      </c>
      <c r="C173" s="27">
        <v>924.7</v>
      </c>
      <c r="D173" s="27">
        <v>942.9</v>
      </c>
      <c r="E173" s="31">
        <v>1.9699999999999999E-2</v>
      </c>
      <c r="F173" s="32" t="s">
        <v>542</v>
      </c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</row>
    <row r="174" spans="1:22" x14ac:dyDescent="0.35">
      <c r="A174" s="25" t="s">
        <v>246</v>
      </c>
      <c r="B174" s="25" t="s">
        <v>248</v>
      </c>
      <c r="C174" s="27">
        <v>924.7</v>
      </c>
      <c r="D174" s="27">
        <v>942.9</v>
      </c>
      <c r="E174" s="31">
        <v>1.9699999999999999E-2</v>
      </c>
      <c r="F174" s="32" t="s">
        <v>542</v>
      </c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</row>
    <row r="175" spans="1:22" x14ac:dyDescent="0.35">
      <c r="A175" s="25" t="s">
        <v>246</v>
      </c>
      <c r="B175" s="25" t="s">
        <v>253</v>
      </c>
      <c r="C175" s="27">
        <v>924.05</v>
      </c>
      <c r="D175" s="27">
        <v>948.98</v>
      </c>
      <c r="E175" s="31">
        <v>2.7000000000000003E-2</v>
      </c>
      <c r="F175" s="32" t="s">
        <v>542</v>
      </c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</row>
    <row r="176" spans="1:22" x14ac:dyDescent="0.35">
      <c r="A176" s="25" t="s">
        <v>246</v>
      </c>
      <c r="B176" s="25" t="s">
        <v>259</v>
      </c>
      <c r="C176" s="27">
        <v>955.5</v>
      </c>
      <c r="D176" s="27">
        <v>965.08</v>
      </c>
      <c r="E176" s="31">
        <v>0.01</v>
      </c>
      <c r="F176" s="32" t="s">
        <v>542</v>
      </c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</row>
    <row r="177" spans="1:22" x14ac:dyDescent="0.35">
      <c r="A177" s="25" t="s">
        <v>246</v>
      </c>
      <c r="B177" s="25" t="s">
        <v>249</v>
      </c>
      <c r="C177" s="27">
        <v>959.77</v>
      </c>
      <c r="D177" s="27">
        <v>978.91</v>
      </c>
      <c r="E177" s="31">
        <v>1.9900000000000001E-2</v>
      </c>
      <c r="F177" s="32" t="s">
        <v>542</v>
      </c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</row>
    <row r="178" spans="1:22" x14ac:dyDescent="0.35">
      <c r="A178" s="25" t="s">
        <v>246</v>
      </c>
      <c r="B178" s="25" t="s">
        <v>261</v>
      </c>
      <c r="C178" s="27">
        <v>959.77</v>
      </c>
      <c r="D178" s="27">
        <v>978.91</v>
      </c>
      <c r="E178" s="31">
        <v>1.9900000000000001E-2</v>
      </c>
      <c r="F178" s="32" t="s">
        <v>542</v>
      </c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</row>
    <row r="179" spans="1:22" x14ac:dyDescent="0.35">
      <c r="A179" s="25" t="s">
        <v>246</v>
      </c>
      <c r="B179" s="25" t="s">
        <v>262</v>
      </c>
      <c r="C179" s="27">
        <v>959.77</v>
      </c>
      <c r="D179" s="27">
        <v>978.91</v>
      </c>
      <c r="E179" s="31">
        <v>1.9900000000000001E-2</v>
      </c>
      <c r="F179" s="32" t="s">
        <v>542</v>
      </c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</row>
    <row r="180" spans="1:22" x14ac:dyDescent="0.35">
      <c r="A180" s="25" t="s">
        <v>246</v>
      </c>
      <c r="B180" s="25" t="s">
        <v>258</v>
      </c>
      <c r="C180" s="27">
        <v>962.99</v>
      </c>
      <c r="D180" s="27">
        <v>981.81</v>
      </c>
      <c r="E180" s="31">
        <v>1.95E-2</v>
      </c>
      <c r="F180" s="32" t="s">
        <v>542</v>
      </c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</row>
    <row r="181" spans="1:22" x14ac:dyDescent="0.35">
      <c r="A181" s="25" t="s">
        <v>246</v>
      </c>
      <c r="B181" s="25" t="s">
        <v>251</v>
      </c>
      <c r="C181" s="27">
        <v>962.99</v>
      </c>
      <c r="D181" s="27">
        <v>981.84</v>
      </c>
      <c r="E181" s="31">
        <v>1.9599999999999999E-2</v>
      </c>
      <c r="F181" s="32" t="s">
        <v>542</v>
      </c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</row>
    <row r="182" spans="1:22" x14ac:dyDescent="0.35">
      <c r="A182" s="25" t="s">
        <v>246</v>
      </c>
      <c r="B182" s="25" t="s">
        <v>250</v>
      </c>
      <c r="C182" s="27">
        <v>998.25</v>
      </c>
      <c r="D182" s="27">
        <v>998.25</v>
      </c>
      <c r="E182" s="31">
        <v>0</v>
      </c>
      <c r="F182" s="32" t="s">
        <v>542</v>
      </c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</row>
    <row r="183" spans="1:22" x14ac:dyDescent="0.35">
      <c r="A183" s="25" t="s">
        <v>246</v>
      </c>
      <c r="B183" s="25" t="s">
        <v>254</v>
      </c>
      <c r="C183" s="27">
        <v>998.25</v>
      </c>
      <c r="D183" s="27">
        <v>998.25</v>
      </c>
      <c r="E183" s="31">
        <v>0</v>
      </c>
      <c r="F183" s="32" t="s">
        <v>542</v>
      </c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</row>
    <row r="184" spans="1:22" x14ac:dyDescent="0.35">
      <c r="A184" s="25" t="s">
        <v>246</v>
      </c>
      <c r="B184" s="25" t="s">
        <v>255</v>
      </c>
      <c r="C184" s="27">
        <v>992.25</v>
      </c>
      <c r="D184" s="27">
        <v>1001.44</v>
      </c>
      <c r="E184" s="31">
        <v>9.300000000000001E-3</v>
      </c>
      <c r="F184" s="32" t="s">
        <v>542</v>
      </c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</row>
    <row r="185" spans="1:22" x14ac:dyDescent="0.35">
      <c r="A185" s="25" t="s">
        <v>246</v>
      </c>
      <c r="B185" s="25" t="s">
        <v>252</v>
      </c>
      <c r="C185" s="27">
        <v>988.1</v>
      </c>
      <c r="D185" s="27">
        <v>1012.8</v>
      </c>
      <c r="E185" s="31">
        <v>2.5000000000000001E-2</v>
      </c>
      <c r="F185" s="32" t="s">
        <v>542</v>
      </c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</row>
    <row r="186" spans="1:22" x14ac:dyDescent="0.35">
      <c r="A186" s="25" t="s">
        <v>246</v>
      </c>
      <c r="B186" s="25" t="s">
        <v>256</v>
      </c>
      <c r="C186" s="27">
        <v>996.55</v>
      </c>
      <c r="D186" s="27">
        <v>1016.43</v>
      </c>
      <c r="E186" s="31">
        <v>1.9900000000000001E-2</v>
      </c>
      <c r="F186" s="32" t="s">
        <v>542</v>
      </c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</row>
    <row r="187" spans="1:22" x14ac:dyDescent="0.35">
      <c r="A187" s="25" t="s">
        <v>246</v>
      </c>
      <c r="B187" s="25" t="s">
        <v>257</v>
      </c>
      <c r="C187" s="27">
        <v>999.18</v>
      </c>
      <c r="D187" s="27">
        <v>1019.12</v>
      </c>
      <c r="E187" s="31">
        <v>0.02</v>
      </c>
      <c r="F187" s="32" t="s">
        <v>542</v>
      </c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</row>
    <row r="188" spans="1:22" x14ac:dyDescent="0.35">
      <c r="A188" s="25" t="s">
        <v>263</v>
      </c>
      <c r="B188" s="25" t="s">
        <v>264</v>
      </c>
      <c r="C188" s="27">
        <v>942.75</v>
      </c>
      <c r="D188" s="27">
        <v>942.75</v>
      </c>
      <c r="E188" s="31">
        <v>0</v>
      </c>
      <c r="F188" s="32" t="s">
        <v>542</v>
      </c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</row>
    <row r="189" spans="1:22" x14ac:dyDescent="0.35">
      <c r="A189" s="25" t="s">
        <v>263</v>
      </c>
      <c r="B189" s="25" t="s">
        <v>265</v>
      </c>
      <c r="C189" s="27">
        <v>942.75</v>
      </c>
      <c r="D189" s="27">
        <v>942.75</v>
      </c>
      <c r="E189" s="31">
        <v>0</v>
      </c>
      <c r="F189" s="32" t="s">
        <v>542</v>
      </c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</row>
    <row r="190" spans="1:22" x14ac:dyDescent="0.35">
      <c r="A190" s="25" t="s">
        <v>266</v>
      </c>
      <c r="B190" s="25" t="s">
        <v>267</v>
      </c>
      <c r="C190" s="27">
        <v>903</v>
      </c>
      <c r="D190" s="27">
        <v>903</v>
      </c>
      <c r="E190" s="31">
        <v>0</v>
      </c>
      <c r="F190" s="32" t="s">
        <v>542</v>
      </c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</row>
    <row r="191" spans="1:22" x14ac:dyDescent="0.35">
      <c r="A191" s="25" t="s">
        <v>266</v>
      </c>
      <c r="B191" s="25" t="s">
        <v>268</v>
      </c>
      <c r="C191" s="27">
        <v>903</v>
      </c>
      <c r="D191" s="27">
        <v>903</v>
      </c>
      <c r="E191" s="31">
        <v>0</v>
      </c>
      <c r="F191" s="32" t="s">
        <v>542</v>
      </c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</row>
    <row r="192" spans="1:22" x14ac:dyDescent="0.35">
      <c r="A192" s="25" t="s">
        <v>269</v>
      </c>
      <c r="B192" s="25" t="s">
        <v>270</v>
      </c>
      <c r="C192" s="27">
        <v>985</v>
      </c>
      <c r="D192" s="27">
        <v>985</v>
      </c>
      <c r="E192" s="31">
        <v>0</v>
      </c>
      <c r="F192" s="32" t="s">
        <v>544</v>
      </c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</row>
    <row r="193" spans="1:22" x14ac:dyDescent="0.35">
      <c r="A193" s="25" t="s">
        <v>271</v>
      </c>
      <c r="B193" s="25" t="s">
        <v>272</v>
      </c>
      <c r="C193" s="27">
        <v>994</v>
      </c>
      <c r="D193" s="27">
        <v>994</v>
      </c>
      <c r="E193" s="31">
        <v>0</v>
      </c>
      <c r="F193" s="32" t="s">
        <v>542</v>
      </c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</row>
    <row r="194" spans="1:22" x14ac:dyDescent="0.35">
      <c r="A194" s="25" t="s">
        <v>273</v>
      </c>
      <c r="B194" s="25" t="s">
        <v>274</v>
      </c>
      <c r="C194" s="27">
        <v>802.5</v>
      </c>
      <c r="D194" s="27">
        <v>802.5</v>
      </c>
      <c r="E194" s="31">
        <v>0</v>
      </c>
      <c r="F194" s="32" t="s">
        <v>542</v>
      </c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</row>
    <row r="195" spans="1:22" x14ac:dyDescent="0.35">
      <c r="A195" s="25" t="s">
        <v>273</v>
      </c>
      <c r="B195" s="25" t="s">
        <v>275</v>
      </c>
      <c r="C195" s="27">
        <v>802.5</v>
      </c>
      <c r="D195" s="27">
        <v>802.5</v>
      </c>
      <c r="E195" s="31">
        <v>0</v>
      </c>
      <c r="F195" s="32" t="s">
        <v>542</v>
      </c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</row>
    <row r="196" spans="1:22" x14ac:dyDescent="0.35">
      <c r="A196" s="25" t="s">
        <v>273</v>
      </c>
      <c r="B196" s="25" t="s">
        <v>276</v>
      </c>
      <c r="C196" s="27">
        <v>802.5</v>
      </c>
      <c r="D196" s="27">
        <v>802.5</v>
      </c>
      <c r="E196" s="31">
        <v>0</v>
      </c>
      <c r="F196" s="32" t="s">
        <v>542</v>
      </c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</row>
    <row r="197" spans="1:22" x14ac:dyDescent="0.35">
      <c r="A197" s="25" t="s">
        <v>277</v>
      </c>
      <c r="B197" s="25" t="s">
        <v>278</v>
      </c>
      <c r="C197" s="27">
        <v>915</v>
      </c>
      <c r="D197" s="27">
        <v>932.81</v>
      </c>
      <c r="E197" s="31">
        <v>1.95E-2</v>
      </c>
      <c r="F197" s="32" t="s">
        <v>542</v>
      </c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</row>
    <row r="198" spans="1:22" x14ac:dyDescent="0.35">
      <c r="A198" s="25" t="s">
        <v>279</v>
      </c>
      <c r="B198" s="25" t="s">
        <v>280</v>
      </c>
      <c r="C198" s="27">
        <v>890</v>
      </c>
      <c r="D198" s="27">
        <v>890</v>
      </c>
      <c r="E198" s="31">
        <v>0</v>
      </c>
      <c r="F198" s="32" t="s">
        <v>542</v>
      </c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</row>
    <row r="199" spans="1:22" x14ac:dyDescent="0.35">
      <c r="A199" s="25" t="s">
        <v>279</v>
      </c>
      <c r="B199" s="25" t="s">
        <v>281</v>
      </c>
      <c r="C199" s="27">
        <v>890</v>
      </c>
      <c r="D199" s="27">
        <v>890</v>
      </c>
      <c r="E199" s="31">
        <v>0</v>
      </c>
      <c r="F199" s="32" t="s">
        <v>542</v>
      </c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</row>
    <row r="200" spans="1:22" x14ac:dyDescent="0.35">
      <c r="A200" s="25" t="s">
        <v>279</v>
      </c>
      <c r="B200" s="25" t="s">
        <v>282</v>
      </c>
      <c r="C200" s="27">
        <v>890</v>
      </c>
      <c r="D200" s="27">
        <v>890</v>
      </c>
      <c r="E200" s="31">
        <v>0</v>
      </c>
      <c r="F200" s="32" t="s">
        <v>542</v>
      </c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</row>
    <row r="201" spans="1:22" x14ac:dyDescent="0.35">
      <c r="A201" s="25" t="s">
        <v>283</v>
      </c>
      <c r="B201" s="25" t="s">
        <v>284</v>
      </c>
      <c r="C201" s="27">
        <v>938</v>
      </c>
      <c r="D201" s="27" t="s">
        <v>543</v>
      </c>
      <c r="E201" s="31" t="s">
        <v>543</v>
      </c>
      <c r="F201" s="32" t="s">
        <v>542</v>
      </c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</row>
    <row r="202" spans="1:22" x14ac:dyDescent="0.35">
      <c r="A202" s="25" t="s">
        <v>285</v>
      </c>
      <c r="B202" s="25" t="s">
        <v>286</v>
      </c>
      <c r="C202" s="27">
        <v>975.63</v>
      </c>
      <c r="D202" s="27">
        <v>977.5</v>
      </c>
      <c r="E202" s="31">
        <v>1.9E-3</v>
      </c>
      <c r="F202" s="32" t="s">
        <v>542</v>
      </c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</row>
    <row r="203" spans="1:22" x14ac:dyDescent="0.35">
      <c r="A203" s="25" t="s">
        <v>287</v>
      </c>
      <c r="B203" s="25" t="s">
        <v>288</v>
      </c>
      <c r="C203" s="27">
        <v>699.23</v>
      </c>
      <c r="D203" s="27">
        <v>734.23</v>
      </c>
      <c r="E203" s="31">
        <v>5.0099999999999999E-2</v>
      </c>
      <c r="F203" s="32" t="s">
        <v>542</v>
      </c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</row>
    <row r="204" spans="1:22" x14ac:dyDescent="0.35">
      <c r="A204" s="25" t="s">
        <v>289</v>
      </c>
      <c r="B204" s="25" t="s">
        <v>290</v>
      </c>
      <c r="C204" s="27">
        <v>954.19</v>
      </c>
      <c r="D204" s="27">
        <v>970.44</v>
      </c>
      <c r="E204" s="31">
        <v>1.7000000000000001E-2</v>
      </c>
      <c r="F204" s="32" t="s">
        <v>542</v>
      </c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</row>
    <row r="205" spans="1:22" x14ac:dyDescent="0.35">
      <c r="A205" s="25" t="s">
        <v>291</v>
      </c>
      <c r="B205" s="25" t="s">
        <v>292</v>
      </c>
      <c r="C205" s="27">
        <v>639</v>
      </c>
      <c r="D205" s="27">
        <v>681</v>
      </c>
      <c r="E205" s="31">
        <v>6.5700000000000008E-2</v>
      </c>
      <c r="F205" s="32" t="s">
        <v>542</v>
      </c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</row>
    <row r="206" spans="1:22" x14ac:dyDescent="0.35">
      <c r="A206" s="25" t="s">
        <v>293</v>
      </c>
      <c r="B206" s="25" t="s">
        <v>294</v>
      </c>
      <c r="C206" s="27">
        <v>823</v>
      </c>
      <c r="D206" s="27">
        <v>823</v>
      </c>
      <c r="E206" s="31">
        <v>0</v>
      </c>
      <c r="F206" s="32" t="s">
        <v>542</v>
      </c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</row>
    <row r="207" spans="1:22" x14ac:dyDescent="0.35">
      <c r="A207" s="25" t="s">
        <v>295</v>
      </c>
      <c r="B207" s="25" t="s">
        <v>296</v>
      </c>
      <c r="C207" s="27">
        <v>742.5</v>
      </c>
      <c r="D207" s="27">
        <v>754.06</v>
      </c>
      <c r="E207" s="31">
        <v>1.5600000000000001E-2</v>
      </c>
      <c r="F207" s="32" t="s">
        <v>542</v>
      </c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</row>
    <row r="208" spans="1:22" x14ac:dyDescent="0.35">
      <c r="A208" s="25" t="s">
        <v>295</v>
      </c>
      <c r="B208" s="25" t="s">
        <v>561</v>
      </c>
      <c r="C208" s="27"/>
      <c r="D208" s="27">
        <v>863.07</v>
      </c>
      <c r="E208" s="31">
        <v>0</v>
      </c>
      <c r="F208" s="32" t="s">
        <v>542</v>
      </c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</row>
    <row r="209" spans="1:22" x14ac:dyDescent="0.35">
      <c r="A209" s="25" t="s">
        <v>295</v>
      </c>
      <c r="B209" s="25" t="s">
        <v>562</v>
      </c>
      <c r="C209" s="27"/>
      <c r="D209" s="27"/>
      <c r="E209" s="31"/>
      <c r="F209" s="32" t="s">
        <v>545</v>
      </c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</row>
    <row r="210" spans="1:22" x14ac:dyDescent="0.35">
      <c r="A210" s="25" t="s">
        <v>297</v>
      </c>
      <c r="B210" s="25" t="s">
        <v>298</v>
      </c>
      <c r="C210" s="27">
        <v>818.75</v>
      </c>
      <c r="D210" s="27" t="s">
        <v>543</v>
      </c>
      <c r="E210" s="31" t="s">
        <v>543</v>
      </c>
      <c r="F210" s="32" t="s">
        <v>545</v>
      </c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</row>
    <row r="211" spans="1:22" x14ac:dyDescent="0.35">
      <c r="A211" s="25" t="s">
        <v>299</v>
      </c>
      <c r="B211" s="25" t="s">
        <v>301</v>
      </c>
      <c r="C211" s="27">
        <v>864.25</v>
      </c>
      <c r="D211" s="27">
        <v>864.25</v>
      </c>
      <c r="E211" s="31">
        <v>0</v>
      </c>
      <c r="F211" s="32" t="s">
        <v>542</v>
      </c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</row>
    <row r="212" spans="1:22" x14ac:dyDescent="0.35">
      <c r="A212" s="25" t="s">
        <v>299</v>
      </c>
      <c r="B212" s="25" t="s">
        <v>300</v>
      </c>
      <c r="C212" s="27">
        <v>864.25</v>
      </c>
      <c r="D212" s="27" t="s">
        <v>543</v>
      </c>
      <c r="E212" s="31" t="s">
        <v>543</v>
      </c>
      <c r="F212" s="32" t="s">
        <v>542</v>
      </c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</row>
    <row r="213" spans="1:22" x14ac:dyDescent="0.35">
      <c r="A213" s="25" t="s">
        <v>302</v>
      </c>
      <c r="B213" s="25" t="s">
        <v>303</v>
      </c>
      <c r="C213" s="27">
        <v>944.5</v>
      </c>
      <c r="D213" s="27">
        <v>972.85</v>
      </c>
      <c r="E213" s="31">
        <v>0.03</v>
      </c>
      <c r="F213" s="32" t="s">
        <v>542</v>
      </c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</row>
    <row r="214" spans="1:22" x14ac:dyDescent="0.35">
      <c r="A214" s="25" t="s">
        <v>304</v>
      </c>
      <c r="B214" s="25" t="s">
        <v>305</v>
      </c>
      <c r="C214" s="27">
        <v>906.5</v>
      </c>
      <c r="D214" s="27">
        <v>919</v>
      </c>
      <c r="E214" s="31">
        <v>1.38E-2</v>
      </c>
      <c r="F214" s="32" t="s">
        <v>542</v>
      </c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</row>
    <row r="215" spans="1:22" x14ac:dyDescent="0.35">
      <c r="A215" s="25" t="s">
        <v>306</v>
      </c>
      <c r="B215" s="25" t="s">
        <v>307</v>
      </c>
      <c r="C215" s="27">
        <v>1086</v>
      </c>
      <c r="D215" s="27">
        <v>1086</v>
      </c>
      <c r="E215" s="31">
        <v>0</v>
      </c>
      <c r="F215" s="32" t="s">
        <v>542</v>
      </c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</row>
    <row r="216" spans="1:22" x14ac:dyDescent="0.35">
      <c r="A216" s="25" t="s">
        <v>308</v>
      </c>
      <c r="B216" s="25" t="s">
        <v>309</v>
      </c>
      <c r="C216" s="27">
        <v>904.69</v>
      </c>
      <c r="D216" s="27">
        <v>880</v>
      </c>
      <c r="E216" s="31">
        <v>-2.7300000000000001E-2</v>
      </c>
      <c r="F216" s="32" t="s">
        <v>542</v>
      </c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</row>
    <row r="217" spans="1:22" x14ac:dyDescent="0.35">
      <c r="A217" s="25" t="s">
        <v>310</v>
      </c>
      <c r="B217" s="25" t="s">
        <v>318</v>
      </c>
      <c r="C217" s="27">
        <v>837.39</v>
      </c>
      <c r="D217" s="27">
        <v>824.9</v>
      </c>
      <c r="E217" s="31">
        <v>-1.49E-2</v>
      </c>
      <c r="F217" s="32" t="s">
        <v>542</v>
      </c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</row>
    <row r="218" spans="1:22" x14ac:dyDescent="0.35">
      <c r="A218" s="25" t="s">
        <v>310</v>
      </c>
      <c r="B218" s="25" t="s">
        <v>320</v>
      </c>
      <c r="C218" s="27">
        <v>837.39</v>
      </c>
      <c r="D218" s="27">
        <v>824.9</v>
      </c>
      <c r="E218" s="31">
        <v>-1.49E-2</v>
      </c>
      <c r="F218" s="32" t="s">
        <v>542</v>
      </c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</row>
    <row r="219" spans="1:22" x14ac:dyDescent="0.35">
      <c r="A219" s="25" t="s">
        <v>310</v>
      </c>
      <c r="B219" s="25" t="s">
        <v>323</v>
      </c>
      <c r="C219" s="27">
        <v>837.39</v>
      </c>
      <c r="D219" s="27">
        <v>824.9</v>
      </c>
      <c r="E219" s="31">
        <v>-1.49E-2</v>
      </c>
      <c r="F219" s="32" t="s">
        <v>542</v>
      </c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</row>
    <row r="220" spans="1:22" x14ac:dyDescent="0.35">
      <c r="A220" s="25" t="s">
        <v>310</v>
      </c>
      <c r="B220" s="25" t="s">
        <v>325</v>
      </c>
      <c r="C220" s="27">
        <v>837.39</v>
      </c>
      <c r="D220" s="27">
        <v>824.9</v>
      </c>
      <c r="E220" s="31">
        <v>-1.49E-2</v>
      </c>
      <c r="F220" s="32" t="s">
        <v>542</v>
      </c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</row>
    <row r="221" spans="1:22" x14ac:dyDescent="0.35">
      <c r="A221" s="25" t="s">
        <v>310</v>
      </c>
      <c r="B221" s="25" t="s">
        <v>311</v>
      </c>
      <c r="C221" s="27">
        <v>858.39</v>
      </c>
      <c r="D221" s="27">
        <v>845.9</v>
      </c>
      <c r="E221" s="31">
        <v>-1.46E-2</v>
      </c>
      <c r="F221" s="32" t="s">
        <v>542</v>
      </c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</row>
    <row r="222" spans="1:22" x14ac:dyDescent="0.35">
      <c r="A222" s="25" t="s">
        <v>310</v>
      </c>
      <c r="B222" s="25" t="s">
        <v>314</v>
      </c>
      <c r="C222" s="27">
        <v>858.39</v>
      </c>
      <c r="D222" s="27">
        <v>845.9</v>
      </c>
      <c r="E222" s="31">
        <v>-1.46E-2</v>
      </c>
      <c r="F222" s="32" t="s">
        <v>542</v>
      </c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</row>
    <row r="223" spans="1:22" x14ac:dyDescent="0.35">
      <c r="A223" s="25" t="s">
        <v>310</v>
      </c>
      <c r="B223" s="25" t="s">
        <v>315</v>
      </c>
      <c r="C223" s="27">
        <v>858.39</v>
      </c>
      <c r="D223" s="27">
        <v>845.9</v>
      </c>
      <c r="E223" s="31">
        <v>-1.46E-2</v>
      </c>
      <c r="F223" s="32" t="s">
        <v>542</v>
      </c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</row>
    <row r="224" spans="1:22" x14ac:dyDescent="0.35">
      <c r="A224" s="25" t="s">
        <v>310</v>
      </c>
      <c r="B224" s="25" t="s">
        <v>316</v>
      </c>
      <c r="C224" s="27">
        <v>858.39</v>
      </c>
      <c r="D224" s="27">
        <v>845.9</v>
      </c>
      <c r="E224" s="31">
        <v>-1.46E-2</v>
      </c>
      <c r="F224" s="32" t="s">
        <v>542</v>
      </c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</row>
    <row r="225" spans="1:22" x14ac:dyDescent="0.35">
      <c r="A225" s="25" t="s">
        <v>310</v>
      </c>
      <c r="B225" s="25" t="s">
        <v>317</v>
      </c>
      <c r="C225" s="27">
        <v>858.39</v>
      </c>
      <c r="D225" s="27">
        <v>845.9</v>
      </c>
      <c r="E225" s="31">
        <v>-1.46E-2</v>
      </c>
      <c r="F225" s="32" t="s">
        <v>542</v>
      </c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</row>
    <row r="226" spans="1:22" x14ac:dyDescent="0.35">
      <c r="A226" s="25" t="s">
        <v>310</v>
      </c>
      <c r="B226" s="25" t="s">
        <v>319</v>
      </c>
      <c r="C226" s="27">
        <v>858.39</v>
      </c>
      <c r="D226" s="27">
        <v>845.9</v>
      </c>
      <c r="E226" s="31">
        <v>-1.46E-2</v>
      </c>
      <c r="F226" s="32" t="s">
        <v>542</v>
      </c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</row>
    <row r="227" spans="1:22" x14ac:dyDescent="0.35">
      <c r="A227" s="25" t="s">
        <v>310</v>
      </c>
      <c r="B227" s="25" t="s">
        <v>321</v>
      </c>
      <c r="C227" s="27">
        <v>858.39</v>
      </c>
      <c r="D227" s="27">
        <v>845.9</v>
      </c>
      <c r="E227" s="31">
        <v>-1.46E-2</v>
      </c>
      <c r="F227" s="32" t="s">
        <v>542</v>
      </c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</row>
    <row r="228" spans="1:22" x14ac:dyDescent="0.35">
      <c r="A228" s="25" t="s">
        <v>310</v>
      </c>
      <c r="B228" s="25" t="s">
        <v>322</v>
      </c>
      <c r="C228" s="27">
        <v>858.39</v>
      </c>
      <c r="D228" s="27">
        <v>845.9</v>
      </c>
      <c r="E228" s="31">
        <v>-1.46E-2</v>
      </c>
      <c r="F228" s="32" t="s">
        <v>542</v>
      </c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</row>
    <row r="229" spans="1:22" x14ac:dyDescent="0.35">
      <c r="A229" s="25" t="s">
        <v>310</v>
      </c>
      <c r="B229" s="25" t="s">
        <v>324</v>
      </c>
      <c r="C229" s="27">
        <v>858.39</v>
      </c>
      <c r="D229" s="27">
        <v>845.9</v>
      </c>
      <c r="E229" s="31">
        <v>-1.46E-2</v>
      </c>
      <c r="F229" s="32" t="s">
        <v>542</v>
      </c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</row>
    <row r="230" spans="1:22" x14ac:dyDescent="0.35">
      <c r="A230" s="25" t="s">
        <v>310</v>
      </c>
      <c r="B230" s="25" t="s">
        <v>326</v>
      </c>
      <c r="C230" s="27">
        <v>858.39</v>
      </c>
      <c r="D230" s="27">
        <v>845.9</v>
      </c>
      <c r="E230" s="31">
        <v>-1.46E-2</v>
      </c>
      <c r="F230" s="32" t="s">
        <v>542</v>
      </c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</row>
    <row r="231" spans="1:22" x14ac:dyDescent="0.35">
      <c r="A231" s="25" t="s">
        <v>310</v>
      </c>
      <c r="B231" s="25" t="s">
        <v>327</v>
      </c>
      <c r="C231" s="27">
        <v>858.39</v>
      </c>
      <c r="D231" s="27">
        <v>845.9</v>
      </c>
      <c r="E231" s="31">
        <v>-1.46E-2</v>
      </c>
      <c r="F231" s="32" t="s">
        <v>542</v>
      </c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</row>
    <row r="232" spans="1:22" x14ac:dyDescent="0.35">
      <c r="A232" s="25" t="s">
        <v>310</v>
      </c>
      <c r="B232" s="25" t="s">
        <v>312</v>
      </c>
      <c r="C232" s="27">
        <v>858.39</v>
      </c>
      <c r="D232" s="27" t="s">
        <v>543</v>
      </c>
      <c r="E232" s="31" t="s">
        <v>543</v>
      </c>
      <c r="F232" s="32" t="s">
        <v>545</v>
      </c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</row>
    <row r="233" spans="1:22" x14ac:dyDescent="0.35">
      <c r="A233" s="25" t="s">
        <v>310</v>
      </c>
      <c r="B233" s="25" t="s">
        <v>313</v>
      </c>
      <c r="C233" s="27">
        <v>858.39</v>
      </c>
      <c r="D233" s="27" t="s">
        <v>543</v>
      </c>
      <c r="E233" s="31" t="s">
        <v>543</v>
      </c>
      <c r="F233" s="32" t="s">
        <v>545</v>
      </c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</row>
    <row r="234" spans="1:22" x14ac:dyDescent="0.35">
      <c r="A234" s="25" t="s">
        <v>328</v>
      </c>
      <c r="B234" s="25" t="s">
        <v>329</v>
      </c>
      <c r="C234" s="27">
        <v>764.5</v>
      </c>
      <c r="D234" s="27">
        <v>769.5</v>
      </c>
      <c r="E234" s="31">
        <v>6.5000000000000006E-3</v>
      </c>
      <c r="F234" s="32" t="s">
        <v>542</v>
      </c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</row>
    <row r="235" spans="1:22" x14ac:dyDescent="0.35">
      <c r="A235" s="25" t="s">
        <v>328</v>
      </c>
      <c r="B235" s="25" t="s">
        <v>330</v>
      </c>
      <c r="C235" s="27">
        <v>764.5</v>
      </c>
      <c r="D235" s="27">
        <v>769.5</v>
      </c>
      <c r="E235" s="31">
        <v>6.5000000000000006E-3</v>
      </c>
      <c r="F235" s="32" t="s">
        <v>542</v>
      </c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</row>
    <row r="236" spans="1:22" x14ac:dyDescent="0.35">
      <c r="A236" s="25" t="s">
        <v>328</v>
      </c>
      <c r="B236" s="25" t="s">
        <v>331</v>
      </c>
      <c r="C236" s="27">
        <v>764.5</v>
      </c>
      <c r="D236" s="27">
        <v>769.5</v>
      </c>
      <c r="E236" s="31">
        <v>6.5000000000000006E-3</v>
      </c>
      <c r="F236" s="32" t="s">
        <v>542</v>
      </c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</row>
    <row r="237" spans="1:22" x14ac:dyDescent="0.35">
      <c r="A237" s="25" t="s">
        <v>328</v>
      </c>
      <c r="B237" s="25" t="s">
        <v>332</v>
      </c>
      <c r="C237" s="27">
        <v>764.5</v>
      </c>
      <c r="D237" s="27">
        <v>769.5</v>
      </c>
      <c r="E237" s="31">
        <v>6.5000000000000006E-3</v>
      </c>
      <c r="F237" s="32" t="s">
        <v>542</v>
      </c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</row>
    <row r="238" spans="1:22" x14ac:dyDescent="0.35">
      <c r="A238" s="25" t="s">
        <v>328</v>
      </c>
      <c r="B238" s="25" t="s">
        <v>333</v>
      </c>
      <c r="C238" s="27">
        <v>764.5</v>
      </c>
      <c r="D238" s="27">
        <v>769.5</v>
      </c>
      <c r="E238" s="31">
        <v>6.5000000000000006E-3</v>
      </c>
      <c r="F238" s="32" t="s">
        <v>542</v>
      </c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</row>
    <row r="239" spans="1:22" x14ac:dyDescent="0.35">
      <c r="A239" t="s">
        <v>334</v>
      </c>
      <c r="B239" t="s">
        <v>335</v>
      </c>
      <c r="C239" s="27">
        <v>965</v>
      </c>
      <c r="D239" s="27">
        <v>971.25</v>
      </c>
      <c r="E239" s="31">
        <v>6.5000000000000006E-3</v>
      </c>
      <c r="F239" s="32" t="s">
        <v>542</v>
      </c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</row>
    <row r="240" spans="1:22" x14ac:dyDescent="0.35">
      <c r="A240" t="s">
        <v>334</v>
      </c>
      <c r="B240" t="s">
        <v>336</v>
      </c>
      <c r="C240" s="27">
        <v>965</v>
      </c>
      <c r="D240" s="27">
        <v>971.25</v>
      </c>
      <c r="E240" s="31">
        <v>6.5000000000000006E-3</v>
      </c>
      <c r="F240" s="32" t="s">
        <v>542</v>
      </c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</row>
    <row r="241" spans="1:22" x14ac:dyDescent="0.35">
      <c r="A241" t="s">
        <v>337</v>
      </c>
      <c r="B241" t="s">
        <v>338</v>
      </c>
      <c r="C241" s="27">
        <v>882.5</v>
      </c>
      <c r="D241" s="27">
        <v>890</v>
      </c>
      <c r="E241" s="31">
        <v>8.5000000000000006E-3</v>
      </c>
      <c r="F241" s="32" t="s">
        <v>542</v>
      </c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</row>
    <row r="242" spans="1:22" x14ac:dyDescent="0.35">
      <c r="A242" s="25" t="s">
        <v>574</v>
      </c>
      <c r="B242" s="25" t="s">
        <v>575</v>
      </c>
      <c r="C242" s="27">
        <v>0</v>
      </c>
      <c r="D242" s="27">
        <v>1063.8</v>
      </c>
      <c r="E242" s="31">
        <v>0</v>
      </c>
      <c r="F242" s="32" t="s">
        <v>542</v>
      </c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</row>
    <row r="243" spans="1:22" x14ac:dyDescent="0.35">
      <c r="A243" t="s">
        <v>339</v>
      </c>
      <c r="B243" t="s">
        <v>379</v>
      </c>
      <c r="C243" s="27">
        <v>939</v>
      </c>
      <c r="D243" s="27">
        <v>889</v>
      </c>
      <c r="E243" s="31">
        <v>-5.3200000000000004E-2</v>
      </c>
      <c r="F243" s="32" t="s">
        <v>542</v>
      </c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</row>
    <row r="244" spans="1:22" x14ac:dyDescent="0.35">
      <c r="A244" t="s">
        <v>339</v>
      </c>
      <c r="B244" t="s">
        <v>350</v>
      </c>
      <c r="C244" s="27">
        <v>930</v>
      </c>
      <c r="D244" s="27">
        <v>892.5</v>
      </c>
      <c r="E244" s="31">
        <v>-4.0300000000000002E-2</v>
      </c>
      <c r="F244" s="32" t="s">
        <v>542</v>
      </c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</row>
    <row r="245" spans="1:22" x14ac:dyDescent="0.35">
      <c r="A245" t="s">
        <v>339</v>
      </c>
      <c r="B245" t="s">
        <v>356</v>
      </c>
      <c r="C245" s="27">
        <v>960.25</v>
      </c>
      <c r="D245" s="27">
        <v>906.25</v>
      </c>
      <c r="E245" s="31">
        <v>-5.62E-2</v>
      </c>
      <c r="F245" s="32" t="s">
        <v>542</v>
      </c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</row>
    <row r="246" spans="1:22" x14ac:dyDescent="0.35">
      <c r="A246" t="s">
        <v>339</v>
      </c>
      <c r="B246" t="s">
        <v>366</v>
      </c>
      <c r="C246" s="27">
        <v>966.25</v>
      </c>
      <c r="D246" s="27">
        <v>925</v>
      </c>
      <c r="E246" s="31">
        <v>-4.2699999999999995E-2</v>
      </c>
      <c r="F246" s="32" t="s">
        <v>542</v>
      </c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</row>
    <row r="247" spans="1:22" x14ac:dyDescent="0.35">
      <c r="A247" t="s">
        <v>339</v>
      </c>
      <c r="B247" t="s">
        <v>353</v>
      </c>
      <c r="C247" s="27">
        <v>978.75</v>
      </c>
      <c r="D247" s="27">
        <v>926.25</v>
      </c>
      <c r="E247" s="31">
        <v>-5.3600000000000002E-2</v>
      </c>
      <c r="F247" s="32" t="s">
        <v>542</v>
      </c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</row>
    <row r="248" spans="1:22" x14ac:dyDescent="0.35">
      <c r="A248" t="s">
        <v>339</v>
      </c>
      <c r="B248" t="s">
        <v>362</v>
      </c>
      <c r="C248" s="27">
        <v>990</v>
      </c>
      <c r="D248" s="27">
        <v>930</v>
      </c>
      <c r="E248" s="31">
        <v>-6.0599999999999994E-2</v>
      </c>
      <c r="F248" s="32" t="s">
        <v>542</v>
      </c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</row>
    <row r="249" spans="1:22" x14ac:dyDescent="0.35">
      <c r="A249" t="s">
        <v>339</v>
      </c>
      <c r="B249" t="s">
        <v>351</v>
      </c>
      <c r="C249" s="27">
        <v>988.75</v>
      </c>
      <c r="D249" s="27">
        <v>932.5</v>
      </c>
      <c r="E249" s="31">
        <v>-5.6900000000000006E-2</v>
      </c>
      <c r="F249" s="32" t="s">
        <v>542</v>
      </c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</row>
    <row r="250" spans="1:22" x14ac:dyDescent="0.35">
      <c r="A250" t="s">
        <v>339</v>
      </c>
      <c r="B250" t="s">
        <v>376</v>
      </c>
      <c r="C250" s="27">
        <v>963.35</v>
      </c>
      <c r="D250" s="27">
        <v>972.9</v>
      </c>
      <c r="E250" s="31">
        <v>9.8999999999999991E-3</v>
      </c>
      <c r="F250" s="32" t="s">
        <v>542</v>
      </c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</row>
    <row r="251" spans="1:22" x14ac:dyDescent="0.35">
      <c r="A251" t="s">
        <v>339</v>
      </c>
      <c r="B251" t="s">
        <v>377</v>
      </c>
      <c r="C251" s="27">
        <v>963.35</v>
      </c>
      <c r="D251" s="27">
        <v>972.9</v>
      </c>
      <c r="E251" s="31">
        <v>9.8999999999999991E-3</v>
      </c>
      <c r="F251" s="32" t="s">
        <v>542</v>
      </c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</row>
    <row r="252" spans="1:22" x14ac:dyDescent="0.35">
      <c r="A252" s="25" t="s">
        <v>339</v>
      </c>
      <c r="B252" s="25" t="s">
        <v>455</v>
      </c>
      <c r="C252" s="27">
        <v>971.19</v>
      </c>
      <c r="D252" s="27">
        <v>991.31</v>
      </c>
      <c r="E252" s="31">
        <v>0</v>
      </c>
      <c r="F252" s="32" t="s">
        <v>542</v>
      </c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</row>
    <row r="253" spans="1:22" x14ac:dyDescent="0.35">
      <c r="A253" s="25" t="s">
        <v>339</v>
      </c>
      <c r="B253" s="25" t="s">
        <v>456</v>
      </c>
      <c r="C253" s="27">
        <v>971.19</v>
      </c>
      <c r="D253" s="27">
        <v>991.31</v>
      </c>
      <c r="E253" s="31">
        <v>0</v>
      </c>
      <c r="F253" s="32" t="s">
        <v>542</v>
      </c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</row>
    <row r="254" spans="1:22" x14ac:dyDescent="0.35">
      <c r="A254" t="s">
        <v>339</v>
      </c>
      <c r="B254" t="s">
        <v>358</v>
      </c>
      <c r="C254" s="27">
        <v>984.5</v>
      </c>
      <c r="D254" s="27">
        <v>994.25</v>
      </c>
      <c r="E254" s="31">
        <v>9.8999999999999991E-3</v>
      </c>
      <c r="F254" s="32" t="s">
        <v>542</v>
      </c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</row>
    <row r="255" spans="1:22" x14ac:dyDescent="0.35">
      <c r="A255" s="25" t="s">
        <v>339</v>
      </c>
      <c r="B255" s="25" t="s">
        <v>361</v>
      </c>
      <c r="C255" s="27">
        <v>984.5</v>
      </c>
      <c r="D255" s="27">
        <v>994.25</v>
      </c>
      <c r="E255" s="31">
        <v>9.8999999999999991E-3</v>
      </c>
      <c r="F255" s="32" t="s">
        <v>542</v>
      </c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</row>
    <row r="256" spans="1:22" x14ac:dyDescent="0.35">
      <c r="A256" t="s">
        <v>339</v>
      </c>
      <c r="B256" t="s">
        <v>370</v>
      </c>
      <c r="C256" s="27">
        <v>980</v>
      </c>
      <c r="D256" s="27">
        <v>995</v>
      </c>
      <c r="E256" s="31">
        <v>1.5300000000000001E-2</v>
      </c>
      <c r="F256" s="32" t="s">
        <v>542</v>
      </c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</row>
    <row r="257" spans="1:22" x14ac:dyDescent="0.35">
      <c r="A257" t="s">
        <v>339</v>
      </c>
      <c r="B257" t="s">
        <v>352</v>
      </c>
      <c r="C257" s="27">
        <v>982.5</v>
      </c>
      <c r="D257" s="27">
        <v>998</v>
      </c>
      <c r="E257" s="31">
        <v>1.5800000000000002E-2</v>
      </c>
      <c r="F257" s="32" t="s">
        <v>542</v>
      </c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</row>
    <row r="258" spans="1:22" x14ac:dyDescent="0.35">
      <c r="A258" t="s">
        <v>339</v>
      </c>
      <c r="B258" t="s">
        <v>355</v>
      </c>
      <c r="C258" s="27">
        <v>982.5</v>
      </c>
      <c r="D258" s="27">
        <v>998</v>
      </c>
      <c r="E258" s="31">
        <v>1.5800000000000002E-2</v>
      </c>
      <c r="F258" s="32" t="s">
        <v>542</v>
      </c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</row>
    <row r="259" spans="1:22" x14ac:dyDescent="0.35">
      <c r="A259" t="s">
        <v>339</v>
      </c>
      <c r="B259" t="s">
        <v>342</v>
      </c>
      <c r="C259" s="27">
        <v>1093.75</v>
      </c>
      <c r="D259" s="27">
        <v>1002.6</v>
      </c>
      <c r="E259" s="31">
        <v>-8.3337142857142943E-2</v>
      </c>
      <c r="F259" s="32" t="s">
        <v>542</v>
      </c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</row>
    <row r="260" spans="1:22" x14ac:dyDescent="0.35">
      <c r="A260" t="s">
        <v>339</v>
      </c>
      <c r="B260" t="s">
        <v>357</v>
      </c>
      <c r="C260" s="27">
        <v>988.75</v>
      </c>
      <c r="D260" s="27">
        <v>1004.25</v>
      </c>
      <c r="E260" s="31">
        <v>1.5700000000000002E-2</v>
      </c>
      <c r="F260" s="32" t="s">
        <v>542</v>
      </c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</row>
    <row r="261" spans="1:22" x14ac:dyDescent="0.35">
      <c r="A261" t="s">
        <v>339</v>
      </c>
      <c r="B261" t="s">
        <v>359</v>
      </c>
      <c r="C261" s="27">
        <v>988.75</v>
      </c>
      <c r="D261" s="27">
        <v>1004.25</v>
      </c>
      <c r="E261" s="31">
        <v>1.5700000000000002E-2</v>
      </c>
      <c r="F261" s="32" t="s">
        <v>542</v>
      </c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</row>
    <row r="262" spans="1:22" x14ac:dyDescent="0.35">
      <c r="A262" t="s">
        <v>339</v>
      </c>
      <c r="B262" t="s">
        <v>365</v>
      </c>
      <c r="C262" s="27">
        <v>988.75</v>
      </c>
      <c r="D262" s="27">
        <v>1004.25</v>
      </c>
      <c r="E262" s="31">
        <v>1.5700000000000002E-2</v>
      </c>
      <c r="F262" s="32" t="s">
        <v>542</v>
      </c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</row>
    <row r="263" spans="1:22" x14ac:dyDescent="0.35">
      <c r="A263" t="s">
        <v>339</v>
      </c>
      <c r="B263" t="s">
        <v>343</v>
      </c>
      <c r="C263" s="27">
        <v>994.5</v>
      </c>
      <c r="D263" s="27">
        <v>1004.3</v>
      </c>
      <c r="E263" s="31">
        <v>9.8999999999999991E-3</v>
      </c>
      <c r="F263" s="32" t="s">
        <v>542</v>
      </c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</row>
    <row r="264" spans="1:22" x14ac:dyDescent="0.35">
      <c r="A264" t="s">
        <v>339</v>
      </c>
      <c r="B264" t="s">
        <v>373</v>
      </c>
      <c r="C264" s="27">
        <v>994.5</v>
      </c>
      <c r="D264" s="27">
        <v>1004.3</v>
      </c>
      <c r="E264" s="31">
        <v>9.8999999999999991E-3</v>
      </c>
      <c r="F264" s="32" t="s">
        <v>542</v>
      </c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</row>
    <row r="265" spans="1:22" x14ac:dyDescent="0.35">
      <c r="A265" t="s">
        <v>339</v>
      </c>
      <c r="B265" t="s">
        <v>369</v>
      </c>
      <c r="C265" s="27">
        <v>998.75</v>
      </c>
      <c r="D265" s="27">
        <v>1009.88</v>
      </c>
      <c r="E265" s="31">
        <v>1.11E-2</v>
      </c>
      <c r="F265" s="32" t="s">
        <v>542</v>
      </c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</row>
    <row r="266" spans="1:22" x14ac:dyDescent="0.35">
      <c r="A266" t="s">
        <v>339</v>
      </c>
      <c r="B266" t="s">
        <v>341</v>
      </c>
      <c r="C266" s="27">
        <v>1013.5</v>
      </c>
      <c r="D266" s="27">
        <v>1029.3599999999999</v>
      </c>
      <c r="E266" s="31">
        <v>1.5600000000000001E-2</v>
      </c>
      <c r="F266" s="32" t="s">
        <v>542</v>
      </c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</row>
    <row r="267" spans="1:22" x14ac:dyDescent="0.35">
      <c r="A267" t="s">
        <v>339</v>
      </c>
      <c r="B267" t="s">
        <v>354</v>
      </c>
      <c r="C267" s="27">
        <v>1013.5</v>
      </c>
      <c r="D267" s="27">
        <v>1029.3599999999999</v>
      </c>
      <c r="E267" s="31">
        <v>1.5600000000000001E-2</v>
      </c>
      <c r="F267" s="32" t="s">
        <v>542</v>
      </c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</row>
    <row r="268" spans="1:22" x14ac:dyDescent="0.35">
      <c r="A268" t="s">
        <v>339</v>
      </c>
      <c r="B268" t="s">
        <v>368</v>
      </c>
      <c r="C268" s="27">
        <v>1013.5</v>
      </c>
      <c r="D268" s="27">
        <v>1029.3599999999999</v>
      </c>
      <c r="E268" s="31">
        <v>1.5600000000000001E-2</v>
      </c>
      <c r="F268" s="32" t="s">
        <v>542</v>
      </c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</row>
    <row r="269" spans="1:22" x14ac:dyDescent="0.35">
      <c r="A269" t="s">
        <v>339</v>
      </c>
      <c r="B269" t="s">
        <v>378</v>
      </c>
      <c r="C269" s="27">
        <v>1016.25</v>
      </c>
      <c r="D269" s="27">
        <v>1031.3800000000001</v>
      </c>
      <c r="E269" s="31">
        <v>1.49E-2</v>
      </c>
      <c r="F269" s="32" t="s">
        <v>542</v>
      </c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</row>
    <row r="270" spans="1:22" x14ac:dyDescent="0.35">
      <c r="A270" t="s">
        <v>339</v>
      </c>
      <c r="B270" t="s">
        <v>340</v>
      </c>
      <c r="C270" s="27">
        <v>1041.3800000000001</v>
      </c>
      <c r="D270" s="27">
        <v>1057.6300000000001</v>
      </c>
      <c r="E270" s="31">
        <v>1.5600000000000001E-2</v>
      </c>
      <c r="F270" s="32" t="s">
        <v>542</v>
      </c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</row>
    <row r="271" spans="1:22" x14ac:dyDescent="0.35">
      <c r="A271" s="25" t="s">
        <v>339</v>
      </c>
      <c r="B271" s="25" t="s">
        <v>457</v>
      </c>
      <c r="C271" s="27">
        <v>1036.81</v>
      </c>
      <c r="D271" s="27">
        <v>1058.06</v>
      </c>
      <c r="E271" s="31">
        <v>0</v>
      </c>
      <c r="F271" s="32" t="s">
        <v>542</v>
      </c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</row>
    <row r="272" spans="1:22" x14ac:dyDescent="0.35">
      <c r="A272" t="s">
        <v>339</v>
      </c>
      <c r="B272" t="s">
        <v>367</v>
      </c>
      <c r="C272" s="27">
        <v>1069.75</v>
      </c>
      <c r="D272" s="27">
        <v>1084.8800000000001</v>
      </c>
      <c r="E272" s="31">
        <v>1.41E-2</v>
      </c>
      <c r="F272" s="32" t="s">
        <v>542</v>
      </c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</row>
    <row r="273" spans="1:22" x14ac:dyDescent="0.35">
      <c r="A273" s="25" t="s">
        <v>339</v>
      </c>
      <c r="B273" s="25" t="s">
        <v>346</v>
      </c>
      <c r="C273" s="27">
        <v>1077.0899999999999</v>
      </c>
      <c r="D273" s="27">
        <v>1094.08</v>
      </c>
      <c r="E273" s="31">
        <v>1.5800000000000002E-2</v>
      </c>
      <c r="F273" s="32" t="s">
        <v>542</v>
      </c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</row>
    <row r="274" spans="1:22" x14ac:dyDescent="0.35">
      <c r="A274" t="s">
        <v>339</v>
      </c>
      <c r="B274" t="s">
        <v>348</v>
      </c>
      <c r="C274" s="27">
        <v>1086.3</v>
      </c>
      <c r="D274" s="27">
        <v>1098.8</v>
      </c>
      <c r="E274" s="31">
        <v>1.15E-2</v>
      </c>
      <c r="F274" s="32" t="s">
        <v>542</v>
      </c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</row>
    <row r="275" spans="1:22" x14ac:dyDescent="0.35">
      <c r="A275" t="s">
        <v>339</v>
      </c>
      <c r="B275" t="s">
        <v>349</v>
      </c>
      <c r="C275" s="27">
        <v>1086.3</v>
      </c>
      <c r="D275" s="27">
        <v>1098.8</v>
      </c>
      <c r="E275" s="31">
        <v>1.15E-2</v>
      </c>
      <c r="F275" s="32" t="s">
        <v>542</v>
      </c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</row>
    <row r="276" spans="1:22" x14ac:dyDescent="0.35">
      <c r="A276" t="s">
        <v>339</v>
      </c>
      <c r="B276" t="s">
        <v>364</v>
      </c>
      <c r="C276" s="27">
        <v>1086.3</v>
      </c>
      <c r="D276" s="27">
        <v>1098.8</v>
      </c>
      <c r="E276" s="31">
        <v>1.15E-2</v>
      </c>
      <c r="F276" s="32" t="s">
        <v>542</v>
      </c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</row>
    <row r="277" spans="1:22" x14ac:dyDescent="0.35">
      <c r="A277" t="s">
        <v>339</v>
      </c>
      <c r="B277" t="s">
        <v>371</v>
      </c>
      <c r="C277" s="27">
        <v>1086.3</v>
      </c>
      <c r="D277" s="27">
        <v>1098.8</v>
      </c>
      <c r="E277" s="31">
        <v>1.15E-2</v>
      </c>
      <c r="F277" s="32" t="s">
        <v>542</v>
      </c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</row>
    <row r="278" spans="1:22" x14ac:dyDescent="0.35">
      <c r="A278" s="25" t="s">
        <v>339</v>
      </c>
      <c r="B278" s="25" t="s">
        <v>374</v>
      </c>
      <c r="C278" s="27">
        <v>1088.2</v>
      </c>
      <c r="D278" s="27">
        <v>1104.6300000000001</v>
      </c>
      <c r="E278" s="31">
        <v>1.5100000000000001E-2</v>
      </c>
      <c r="F278" s="32" t="s">
        <v>542</v>
      </c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</row>
    <row r="279" spans="1:22" x14ac:dyDescent="0.35">
      <c r="A279" t="s">
        <v>339</v>
      </c>
      <c r="B279" t="s">
        <v>372</v>
      </c>
      <c r="C279" s="27">
        <v>1099.5899999999999</v>
      </c>
      <c r="D279" s="27">
        <v>1111.58</v>
      </c>
      <c r="E279" s="31">
        <v>1.09E-2</v>
      </c>
      <c r="F279" s="32" t="s">
        <v>542</v>
      </c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</row>
    <row r="280" spans="1:22" x14ac:dyDescent="0.35">
      <c r="A280" s="25" t="s">
        <v>339</v>
      </c>
      <c r="B280" s="25" t="s">
        <v>344</v>
      </c>
      <c r="C280" s="27">
        <v>1094.9000000000001</v>
      </c>
      <c r="D280" s="27">
        <v>1111.95</v>
      </c>
      <c r="E280" s="31">
        <v>1.5600000000000001E-2</v>
      </c>
      <c r="F280" s="32" t="s">
        <v>542</v>
      </c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</row>
    <row r="281" spans="1:22" x14ac:dyDescent="0.35">
      <c r="A281" t="s">
        <v>339</v>
      </c>
      <c r="B281" t="s">
        <v>375</v>
      </c>
      <c r="C281" s="27">
        <v>1108</v>
      </c>
      <c r="D281" s="27">
        <v>1123</v>
      </c>
      <c r="E281" s="31">
        <v>1.3500000000000002E-2</v>
      </c>
      <c r="F281" s="32" t="s">
        <v>542</v>
      </c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</row>
    <row r="282" spans="1:22" x14ac:dyDescent="0.35">
      <c r="A282" t="s">
        <v>339</v>
      </c>
      <c r="B282" t="s">
        <v>380</v>
      </c>
      <c r="C282" s="27">
        <v>1116.5</v>
      </c>
      <c r="D282" s="27">
        <v>1133.25</v>
      </c>
      <c r="E282" s="31">
        <v>1.4999999999999999E-2</v>
      </c>
      <c r="F282" s="32" t="s">
        <v>542</v>
      </c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</row>
    <row r="283" spans="1:22" x14ac:dyDescent="0.35">
      <c r="A283" t="s">
        <v>339</v>
      </c>
      <c r="B283" t="s">
        <v>347</v>
      </c>
      <c r="C283" s="27">
        <v>1136.55</v>
      </c>
      <c r="D283" s="27">
        <v>1146.55</v>
      </c>
      <c r="E283" s="31">
        <v>8.8000000000000005E-3</v>
      </c>
      <c r="F283" s="32" t="s">
        <v>542</v>
      </c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</row>
    <row r="284" spans="1:22" x14ac:dyDescent="0.35">
      <c r="A284" s="25" t="s">
        <v>339</v>
      </c>
      <c r="B284" s="25" t="s">
        <v>363</v>
      </c>
      <c r="C284" s="27">
        <v>1268.1300000000001</v>
      </c>
      <c r="D284" s="27">
        <v>1281.8800000000001</v>
      </c>
      <c r="E284" s="31">
        <v>1.0800000000000001E-2</v>
      </c>
      <c r="F284" s="32" t="s">
        <v>542</v>
      </c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</row>
    <row r="285" spans="1:22" x14ac:dyDescent="0.35">
      <c r="A285" s="25" t="s">
        <v>339</v>
      </c>
      <c r="B285" s="25" t="s">
        <v>345</v>
      </c>
      <c r="C285" s="27">
        <v>0</v>
      </c>
      <c r="D285" s="27"/>
      <c r="E285" s="31"/>
      <c r="F285" s="32" t="s">
        <v>542</v>
      </c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</row>
    <row r="286" spans="1:22" x14ac:dyDescent="0.35">
      <c r="A286" t="s">
        <v>339</v>
      </c>
      <c r="B286" t="s">
        <v>360</v>
      </c>
      <c r="C286" s="27">
        <v>0</v>
      </c>
      <c r="D286" s="27"/>
      <c r="E286" s="31"/>
      <c r="F286" s="32" t="s">
        <v>542</v>
      </c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</row>
    <row r="287" spans="1:22" x14ac:dyDescent="0.35">
      <c r="A287" t="s">
        <v>381</v>
      </c>
      <c r="B287" t="s">
        <v>382</v>
      </c>
      <c r="C287" s="27">
        <v>850.41</v>
      </c>
      <c r="D287" s="27">
        <v>837.17</v>
      </c>
      <c r="E287" s="31">
        <v>-1.5600000000000001E-2</v>
      </c>
      <c r="F287" s="32" t="s">
        <v>542</v>
      </c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</row>
    <row r="288" spans="1:22" x14ac:dyDescent="0.35">
      <c r="A288" s="25" t="s">
        <v>381</v>
      </c>
      <c r="B288" s="25" t="s">
        <v>385</v>
      </c>
      <c r="C288" s="27">
        <v>850.41</v>
      </c>
      <c r="D288" s="27">
        <v>837.17</v>
      </c>
      <c r="E288" s="31">
        <v>-1.5600000000000001E-2</v>
      </c>
      <c r="F288" s="32" t="s">
        <v>542</v>
      </c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</row>
    <row r="289" spans="1:22" x14ac:dyDescent="0.35">
      <c r="A289" t="s">
        <v>381</v>
      </c>
      <c r="B289" t="s">
        <v>383</v>
      </c>
      <c r="C289" s="27">
        <v>873.89</v>
      </c>
      <c r="D289" s="27">
        <v>860.11</v>
      </c>
      <c r="E289" s="31">
        <v>-1.5800000000000002E-2</v>
      </c>
      <c r="F289" s="32" t="s">
        <v>542</v>
      </c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</row>
    <row r="290" spans="1:22" x14ac:dyDescent="0.35">
      <c r="A290" t="s">
        <v>381</v>
      </c>
      <c r="B290" t="s">
        <v>384</v>
      </c>
      <c r="C290" s="27">
        <v>873.89</v>
      </c>
      <c r="D290" s="27">
        <v>860.11</v>
      </c>
      <c r="E290" s="31">
        <v>-1.5800000000000002E-2</v>
      </c>
      <c r="F290" s="32" t="s">
        <v>542</v>
      </c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</row>
    <row r="291" spans="1:22" x14ac:dyDescent="0.35">
      <c r="A291" s="25" t="s">
        <v>386</v>
      </c>
      <c r="B291" s="25" t="s">
        <v>387</v>
      </c>
      <c r="C291" s="27">
        <v>719.86</v>
      </c>
      <c r="D291" s="27">
        <v>719.86</v>
      </c>
      <c r="E291" s="31">
        <v>0</v>
      </c>
      <c r="F291" s="32" t="s">
        <v>542</v>
      </c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</row>
    <row r="292" spans="1:22" x14ac:dyDescent="0.35">
      <c r="A292" s="25" t="s">
        <v>388</v>
      </c>
      <c r="B292" s="25" t="s">
        <v>389</v>
      </c>
      <c r="C292" s="27">
        <v>990.35</v>
      </c>
      <c r="D292" s="27">
        <v>990.35</v>
      </c>
      <c r="E292" s="31">
        <v>0</v>
      </c>
      <c r="F292" s="32" t="s">
        <v>542</v>
      </c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</row>
    <row r="293" spans="1:22" x14ac:dyDescent="0.35">
      <c r="A293" s="25" t="s">
        <v>388</v>
      </c>
      <c r="B293" s="25" t="s">
        <v>390</v>
      </c>
      <c r="C293" s="27">
        <v>990.35</v>
      </c>
      <c r="D293" s="27">
        <v>990.35</v>
      </c>
      <c r="E293" s="31">
        <v>0</v>
      </c>
      <c r="F293" s="32" t="s">
        <v>542</v>
      </c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</row>
    <row r="294" spans="1:22" x14ac:dyDescent="0.35">
      <c r="A294" s="25" t="s">
        <v>388</v>
      </c>
      <c r="B294" s="25" t="s">
        <v>391</v>
      </c>
      <c r="C294" s="27">
        <v>990.35</v>
      </c>
      <c r="D294" s="27">
        <v>990.35</v>
      </c>
      <c r="E294" s="31">
        <v>0</v>
      </c>
      <c r="F294" s="32" t="s">
        <v>542</v>
      </c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</row>
    <row r="295" spans="1:22" x14ac:dyDescent="0.35">
      <c r="A295" s="25" t="s">
        <v>388</v>
      </c>
      <c r="B295" s="25" t="s">
        <v>394</v>
      </c>
      <c r="C295" s="27">
        <v>990.35</v>
      </c>
      <c r="D295" s="27">
        <v>990.35</v>
      </c>
      <c r="E295" s="31">
        <v>0</v>
      </c>
      <c r="F295" s="32" t="s">
        <v>542</v>
      </c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</row>
    <row r="296" spans="1:22" x14ac:dyDescent="0.35">
      <c r="A296" s="25" t="s">
        <v>388</v>
      </c>
      <c r="B296" s="25" t="s">
        <v>392</v>
      </c>
      <c r="C296" s="27">
        <v>990.35</v>
      </c>
      <c r="D296" s="27" t="s">
        <v>543</v>
      </c>
      <c r="E296" s="31" t="s">
        <v>543</v>
      </c>
      <c r="F296" s="32" t="s">
        <v>545</v>
      </c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</row>
    <row r="297" spans="1:22" x14ac:dyDescent="0.35">
      <c r="A297" s="25" t="s">
        <v>395</v>
      </c>
      <c r="B297" s="25" t="s">
        <v>396</v>
      </c>
      <c r="C297" s="27">
        <v>862.8</v>
      </c>
      <c r="D297" s="27">
        <v>876.56</v>
      </c>
      <c r="E297" s="31">
        <v>1.5900000000000001E-2</v>
      </c>
      <c r="F297" s="32" t="s">
        <v>542</v>
      </c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</row>
    <row r="298" spans="1:22" x14ac:dyDescent="0.35">
      <c r="A298" s="25" t="s">
        <v>395</v>
      </c>
      <c r="B298" s="25" t="s">
        <v>397</v>
      </c>
      <c r="C298" s="27">
        <v>862.8</v>
      </c>
      <c r="D298" s="27">
        <v>876.56</v>
      </c>
      <c r="E298" s="31">
        <v>1.5900000000000001E-2</v>
      </c>
      <c r="F298" s="32" t="s">
        <v>542</v>
      </c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</row>
    <row r="299" spans="1:22" x14ac:dyDescent="0.35">
      <c r="A299" s="25" t="s">
        <v>395</v>
      </c>
      <c r="B299" s="25" t="s">
        <v>398</v>
      </c>
      <c r="C299" s="27">
        <v>862.8</v>
      </c>
      <c r="D299" s="27">
        <v>876.56</v>
      </c>
      <c r="E299" s="31">
        <v>1.5900000000000001E-2</v>
      </c>
      <c r="F299" s="32" t="s">
        <v>542</v>
      </c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</row>
    <row r="300" spans="1:22" x14ac:dyDescent="0.35">
      <c r="A300" s="25" t="s">
        <v>395</v>
      </c>
      <c r="B300" s="25" t="s">
        <v>399</v>
      </c>
      <c r="C300" s="27">
        <v>940</v>
      </c>
      <c r="D300" s="27">
        <v>958.75</v>
      </c>
      <c r="E300" s="31">
        <v>1.9900000000000001E-2</v>
      </c>
      <c r="F300" s="32" t="s">
        <v>542</v>
      </c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</row>
    <row r="301" spans="1:22" x14ac:dyDescent="0.35">
      <c r="A301" s="25" t="s">
        <v>400</v>
      </c>
      <c r="B301" s="25" t="s">
        <v>401</v>
      </c>
      <c r="C301" s="27">
        <v>883.76</v>
      </c>
      <c r="D301" s="27">
        <v>883.76</v>
      </c>
      <c r="E301" s="31">
        <v>0</v>
      </c>
      <c r="F301" s="32" t="s">
        <v>542</v>
      </c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</row>
    <row r="302" spans="1:22" x14ac:dyDescent="0.35">
      <c r="A302" s="25" t="s">
        <v>400</v>
      </c>
      <c r="B302" s="25" t="s">
        <v>402</v>
      </c>
      <c r="C302" s="27">
        <v>883.76</v>
      </c>
      <c r="D302" s="27">
        <v>883.76</v>
      </c>
      <c r="E302" s="31">
        <v>0</v>
      </c>
      <c r="F302" s="32" t="s">
        <v>542</v>
      </c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</row>
    <row r="303" spans="1:22" x14ac:dyDescent="0.35">
      <c r="A303" s="25" t="s">
        <v>400</v>
      </c>
      <c r="B303" s="25" t="s">
        <v>403</v>
      </c>
      <c r="C303" s="27">
        <v>883.76</v>
      </c>
      <c r="D303" s="27">
        <v>883.76</v>
      </c>
      <c r="E303" s="31">
        <v>0</v>
      </c>
      <c r="F303" s="32" t="s">
        <v>542</v>
      </c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</row>
    <row r="304" spans="1:22" x14ac:dyDescent="0.35">
      <c r="A304" s="25" t="s">
        <v>404</v>
      </c>
      <c r="B304" s="25" t="s">
        <v>405</v>
      </c>
      <c r="C304" s="27">
        <v>945</v>
      </c>
      <c r="D304" s="27">
        <v>973</v>
      </c>
      <c r="E304" s="31">
        <v>2.9600000000000001E-2</v>
      </c>
      <c r="F304" s="32" t="s">
        <v>542</v>
      </c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</row>
    <row r="305" spans="1:22" x14ac:dyDescent="0.35">
      <c r="A305" s="25" t="s">
        <v>406</v>
      </c>
      <c r="B305" s="25" t="s">
        <v>407</v>
      </c>
      <c r="C305" s="27">
        <v>875</v>
      </c>
      <c r="D305" s="27">
        <v>995</v>
      </c>
      <c r="E305" s="31">
        <v>0.1371</v>
      </c>
      <c r="F305" s="32" t="s">
        <v>542</v>
      </c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</row>
    <row r="306" spans="1:22" x14ac:dyDescent="0.35">
      <c r="A306" s="25" t="s">
        <v>408</v>
      </c>
      <c r="B306" s="25" t="s">
        <v>412</v>
      </c>
      <c r="C306" s="27">
        <v>847.97</v>
      </c>
      <c r="D306" s="27">
        <v>859.07</v>
      </c>
      <c r="E306" s="31">
        <v>1.3100000000000001E-2</v>
      </c>
      <c r="F306" s="32" t="s">
        <v>542</v>
      </c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</row>
    <row r="307" spans="1:22" x14ac:dyDescent="0.35">
      <c r="A307" s="25" t="s">
        <v>408</v>
      </c>
      <c r="B307" s="25" t="s">
        <v>410</v>
      </c>
      <c r="C307" s="27">
        <v>965</v>
      </c>
      <c r="D307" s="27">
        <v>973</v>
      </c>
      <c r="E307" s="31">
        <v>8.3000000000000001E-3</v>
      </c>
      <c r="F307" s="32" t="s">
        <v>542</v>
      </c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</row>
    <row r="308" spans="1:22" x14ac:dyDescent="0.35">
      <c r="A308" s="25" t="s">
        <v>408</v>
      </c>
      <c r="B308" s="25" t="s">
        <v>413</v>
      </c>
      <c r="C308" s="27">
        <v>964</v>
      </c>
      <c r="D308" s="27">
        <v>974</v>
      </c>
      <c r="E308" s="31">
        <v>1.04E-2</v>
      </c>
      <c r="F308" s="32" t="s">
        <v>542</v>
      </c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</row>
    <row r="309" spans="1:22" x14ac:dyDescent="0.35">
      <c r="A309" s="25" t="s">
        <v>408</v>
      </c>
      <c r="B309" s="25" t="s">
        <v>414</v>
      </c>
      <c r="C309" s="27">
        <v>965.5</v>
      </c>
      <c r="D309" s="27">
        <v>975.5</v>
      </c>
      <c r="E309" s="31">
        <v>1.04E-2</v>
      </c>
      <c r="F309" s="32" t="s">
        <v>542</v>
      </c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</row>
    <row r="310" spans="1:22" x14ac:dyDescent="0.35">
      <c r="A310" s="25" t="s">
        <v>408</v>
      </c>
      <c r="B310" s="25" t="s">
        <v>409</v>
      </c>
      <c r="C310" s="27">
        <v>1003</v>
      </c>
      <c r="D310" s="27">
        <v>1011</v>
      </c>
      <c r="E310" s="31">
        <v>8.0000000000000002E-3</v>
      </c>
      <c r="F310" s="32" t="s">
        <v>542</v>
      </c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</row>
    <row r="311" spans="1:22" x14ac:dyDescent="0.35">
      <c r="A311" s="25" t="s">
        <v>408</v>
      </c>
      <c r="B311" s="25" t="s">
        <v>411</v>
      </c>
      <c r="C311" s="27">
        <v>1003</v>
      </c>
      <c r="D311" s="27">
        <v>1011</v>
      </c>
      <c r="E311" s="31">
        <v>8.0000000000000002E-3</v>
      </c>
      <c r="F311" s="32" t="s">
        <v>542</v>
      </c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</row>
    <row r="312" spans="1:22" x14ac:dyDescent="0.35">
      <c r="A312" s="25" t="s">
        <v>415</v>
      </c>
      <c r="B312" s="25" t="s">
        <v>416</v>
      </c>
      <c r="C312" s="27">
        <v>885</v>
      </c>
      <c r="D312" s="27">
        <v>894.5</v>
      </c>
      <c r="E312" s="31">
        <v>1.0700000000000001E-2</v>
      </c>
      <c r="F312" s="32" t="s">
        <v>542</v>
      </c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</row>
    <row r="313" spans="1:22" x14ac:dyDescent="0.35">
      <c r="A313" s="25" t="s">
        <v>415</v>
      </c>
      <c r="B313" s="25" t="s">
        <v>417</v>
      </c>
      <c r="C313" s="27">
        <v>885</v>
      </c>
      <c r="D313" s="27" t="s">
        <v>543</v>
      </c>
      <c r="E313" s="31" t="s">
        <v>543</v>
      </c>
      <c r="F313" s="32" t="s">
        <v>545</v>
      </c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</row>
    <row r="314" spans="1:22" x14ac:dyDescent="0.35">
      <c r="A314" s="25" t="s">
        <v>418</v>
      </c>
      <c r="B314" s="25" t="s">
        <v>419</v>
      </c>
      <c r="C314" s="27">
        <v>868.75</v>
      </c>
      <c r="D314" s="27">
        <v>868.75</v>
      </c>
      <c r="E314" s="31">
        <v>0</v>
      </c>
      <c r="F314" s="32" t="s">
        <v>542</v>
      </c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</row>
    <row r="315" spans="1:22" x14ac:dyDescent="0.35">
      <c r="A315" s="25" t="s">
        <v>420</v>
      </c>
      <c r="B315" s="25" t="s">
        <v>421</v>
      </c>
      <c r="C315" s="27">
        <v>991.25</v>
      </c>
      <c r="D315" s="27">
        <v>1016.25</v>
      </c>
      <c r="E315" s="31">
        <v>2.52E-2</v>
      </c>
      <c r="F315" s="32" t="s">
        <v>542</v>
      </c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</row>
    <row r="316" spans="1:22" x14ac:dyDescent="0.35">
      <c r="A316" s="25" t="s">
        <v>420</v>
      </c>
      <c r="B316" s="25" t="s">
        <v>422</v>
      </c>
      <c r="C316" s="27">
        <v>991.25</v>
      </c>
      <c r="D316" s="27">
        <v>1016.25</v>
      </c>
      <c r="E316" s="31">
        <v>2.52E-2</v>
      </c>
      <c r="F316" s="32" t="s">
        <v>542</v>
      </c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</row>
    <row r="317" spans="1:22" x14ac:dyDescent="0.35">
      <c r="A317" s="25" t="s">
        <v>420</v>
      </c>
      <c r="B317" s="25" t="s">
        <v>423</v>
      </c>
      <c r="C317" s="27">
        <v>991.25</v>
      </c>
      <c r="D317" s="27">
        <v>1016.25</v>
      </c>
      <c r="E317" s="31">
        <v>2.52E-2</v>
      </c>
      <c r="F317" s="32" t="s">
        <v>542</v>
      </c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</row>
    <row r="318" spans="1:22" x14ac:dyDescent="0.35">
      <c r="A318" s="25" t="s">
        <v>424</v>
      </c>
      <c r="B318" s="25" t="s">
        <v>425</v>
      </c>
      <c r="C318" s="27">
        <v>912.75</v>
      </c>
      <c r="D318" s="27" t="s">
        <v>543</v>
      </c>
      <c r="E318" s="31" t="s">
        <v>543</v>
      </c>
      <c r="F318" s="32" t="s">
        <v>545</v>
      </c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</row>
    <row r="319" spans="1:22" x14ac:dyDescent="0.35">
      <c r="A319" s="25" t="s">
        <v>426</v>
      </c>
      <c r="B319" s="25" t="s">
        <v>427</v>
      </c>
      <c r="C319" s="27">
        <v>931.88</v>
      </c>
      <c r="D319" s="27">
        <v>946.41</v>
      </c>
      <c r="E319" s="31">
        <v>1.5600000000000001E-2</v>
      </c>
      <c r="F319" s="32" t="s">
        <v>542</v>
      </c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</row>
    <row r="320" spans="1:22" x14ac:dyDescent="0.35">
      <c r="A320" s="25" t="s">
        <v>428</v>
      </c>
      <c r="B320" s="25" t="s">
        <v>429</v>
      </c>
      <c r="C320" s="27">
        <v>1011.81</v>
      </c>
      <c r="D320" s="27">
        <v>1025.8800000000001</v>
      </c>
      <c r="E320" s="31">
        <v>1.3899999999999999E-2</v>
      </c>
      <c r="F320" s="32" t="s">
        <v>544</v>
      </c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</row>
    <row r="321" spans="1:22" x14ac:dyDescent="0.35">
      <c r="A321" s="25" t="s">
        <v>430</v>
      </c>
      <c r="B321" s="25" t="s">
        <v>431</v>
      </c>
      <c r="C321" s="27">
        <v>946.66</v>
      </c>
      <c r="D321" s="27">
        <v>961.8</v>
      </c>
      <c r="E321" s="31">
        <v>1.6E-2</v>
      </c>
      <c r="F321" s="32" t="s">
        <v>542</v>
      </c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</row>
    <row r="322" spans="1:22" x14ac:dyDescent="0.35">
      <c r="A322" s="25" t="s">
        <v>432</v>
      </c>
      <c r="B322" s="25" t="s">
        <v>435</v>
      </c>
      <c r="C322" s="27">
        <v>913.34</v>
      </c>
      <c r="D322" s="27">
        <v>913.34</v>
      </c>
      <c r="E322" s="31">
        <v>0</v>
      </c>
      <c r="F322" s="32" t="s">
        <v>542</v>
      </c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</row>
    <row r="323" spans="1:22" x14ac:dyDescent="0.35">
      <c r="A323" s="25" t="s">
        <v>432</v>
      </c>
      <c r="B323" s="25" t="s">
        <v>433</v>
      </c>
      <c r="C323" s="27">
        <v>1043.5999999999999</v>
      </c>
      <c r="D323" s="27">
        <v>1043.5999999999999</v>
      </c>
      <c r="E323" s="31">
        <v>0</v>
      </c>
      <c r="F323" s="32" t="s">
        <v>542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</row>
    <row r="324" spans="1:22" x14ac:dyDescent="0.35">
      <c r="A324" s="25" t="s">
        <v>432</v>
      </c>
      <c r="B324" s="25" t="s">
        <v>434</v>
      </c>
      <c r="C324" s="27">
        <v>1100.6500000000001</v>
      </c>
      <c r="D324" s="27">
        <v>1100.6500000000001</v>
      </c>
      <c r="E324" s="31">
        <v>0</v>
      </c>
      <c r="F324" s="32" t="s">
        <v>542</v>
      </c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</row>
    <row r="325" spans="1:22" x14ac:dyDescent="0.35">
      <c r="A325" s="25" t="s">
        <v>436</v>
      </c>
      <c r="B325" s="25" t="s">
        <v>437</v>
      </c>
      <c r="C325" s="27">
        <v>1005.94</v>
      </c>
      <c r="D325" s="27">
        <v>1030.94</v>
      </c>
      <c r="E325" s="31">
        <v>2.4900000000000002E-2</v>
      </c>
      <c r="F325" s="32" t="s">
        <v>542</v>
      </c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</row>
    <row r="326" spans="1:22" x14ac:dyDescent="0.35">
      <c r="A326" s="25" t="s">
        <v>436</v>
      </c>
      <c r="B326" s="25" t="s">
        <v>439</v>
      </c>
      <c r="C326" s="27">
        <v>1005.94</v>
      </c>
      <c r="D326" s="27" t="s">
        <v>543</v>
      </c>
      <c r="E326" s="31" t="s">
        <v>543</v>
      </c>
      <c r="F326" s="32" t="s">
        <v>545</v>
      </c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</row>
    <row r="327" spans="1:22" x14ac:dyDescent="0.35">
      <c r="A327" s="25" t="s">
        <v>436</v>
      </c>
      <c r="B327" s="25" t="s">
        <v>438</v>
      </c>
      <c r="C327" s="27">
        <v>0</v>
      </c>
      <c r="D327" s="27"/>
      <c r="E327" s="31"/>
      <c r="F327" s="32" t="s">
        <v>542</v>
      </c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</row>
    <row r="328" spans="1:22" x14ac:dyDescent="0.35">
      <c r="A328" s="25" t="s">
        <v>440</v>
      </c>
      <c r="B328" s="25" t="s">
        <v>442</v>
      </c>
      <c r="C328" s="27">
        <v>898</v>
      </c>
      <c r="D328" s="27">
        <v>924.58</v>
      </c>
      <c r="E328" s="31">
        <v>2.9600000000000001E-2</v>
      </c>
      <c r="F328" s="32" t="s">
        <v>542</v>
      </c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</row>
    <row r="329" spans="1:22" x14ac:dyDescent="0.35">
      <c r="A329" s="25" t="s">
        <v>440</v>
      </c>
      <c r="B329" s="25" t="s">
        <v>443</v>
      </c>
      <c r="C329" s="27">
        <v>898</v>
      </c>
      <c r="D329" s="27">
        <v>924.58</v>
      </c>
      <c r="E329" s="31">
        <v>2.9600000000000001E-2</v>
      </c>
      <c r="F329" s="32" t="s">
        <v>542</v>
      </c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</row>
    <row r="330" spans="1:22" x14ac:dyDescent="0.35">
      <c r="A330" s="25" t="s">
        <v>440</v>
      </c>
      <c r="B330" s="25" t="s">
        <v>444</v>
      </c>
      <c r="C330" s="27">
        <v>898</v>
      </c>
      <c r="D330" s="27">
        <v>924.58</v>
      </c>
      <c r="E330" s="31">
        <v>2.9600000000000001E-2</v>
      </c>
      <c r="F330" s="32" t="s">
        <v>542</v>
      </c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</row>
    <row r="331" spans="1:22" x14ac:dyDescent="0.35">
      <c r="A331" s="25" t="s">
        <v>440</v>
      </c>
      <c r="B331" s="25" t="s">
        <v>441</v>
      </c>
      <c r="C331" s="27">
        <v>993.8</v>
      </c>
      <c r="D331" s="27">
        <v>1043.8499999999999</v>
      </c>
      <c r="E331" s="31">
        <v>5.04E-2</v>
      </c>
      <c r="F331" s="32" t="s">
        <v>542</v>
      </c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</row>
    <row r="332" spans="1:22" x14ac:dyDescent="0.35">
      <c r="A332" s="25" t="s">
        <v>445</v>
      </c>
      <c r="B332" s="25" t="s">
        <v>446</v>
      </c>
      <c r="C332" s="27">
        <v>942.5</v>
      </c>
      <c r="D332" s="27">
        <v>948.75</v>
      </c>
      <c r="E332" s="31">
        <v>6.6E-3</v>
      </c>
      <c r="F332" s="32" t="s">
        <v>542</v>
      </c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</row>
    <row r="333" spans="1:22" x14ac:dyDescent="0.35">
      <c r="A333" s="25" t="s">
        <v>445</v>
      </c>
      <c r="B333" s="25" t="s">
        <v>447</v>
      </c>
      <c r="C333" s="27">
        <v>942.5</v>
      </c>
      <c r="D333" s="27">
        <v>948.75</v>
      </c>
      <c r="E333" s="31">
        <v>6.6E-3</v>
      </c>
      <c r="F333" s="32" t="s">
        <v>542</v>
      </c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</row>
    <row r="334" spans="1:22" x14ac:dyDescent="0.35">
      <c r="A334" s="25" t="s">
        <v>448</v>
      </c>
      <c r="B334" s="25" t="s">
        <v>449</v>
      </c>
      <c r="C334" s="27">
        <v>835</v>
      </c>
      <c r="D334" s="27">
        <v>835</v>
      </c>
      <c r="E334" s="31">
        <v>0</v>
      </c>
      <c r="F334" s="32" t="s">
        <v>542</v>
      </c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</row>
    <row r="335" spans="1:22" x14ac:dyDescent="0.35">
      <c r="A335" s="25" t="s">
        <v>450</v>
      </c>
      <c r="B335" s="25" t="s">
        <v>451</v>
      </c>
      <c r="C335" s="27">
        <v>844.5</v>
      </c>
      <c r="D335" s="27">
        <v>859</v>
      </c>
      <c r="E335" s="31">
        <v>1.72E-2</v>
      </c>
      <c r="F335" s="32" t="s">
        <v>542</v>
      </c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</row>
    <row r="336" spans="1:22" x14ac:dyDescent="0.35">
      <c r="A336" s="25" t="s">
        <v>450</v>
      </c>
      <c r="B336" s="25" t="s">
        <v>452</v>
      </c>
      <c r="C336" s="27">
        <v>844.5</v>
      </c>
      <c r="D336" s="27">
        <v>859</v>
      </c>
      <c r="E336" s="31">
        <v>1.72E-2</v>
      </c>
      <c r="F336" s="32" t="s">
        <v>542</v>
      </c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</row>
    <row r="337" spans="1:22" x14ac:dyDescent="0.35">
      <c r="A337" s="25" t="s">
        <v>450</v>
      </c>
      <c r="B337" s="25" t="s">
        <v>454</v>
      </c>
      <c r="C337" s="27">
        <v>844.5</v>
      </c>
      <c r="D337" s="27">
        <v>859</v>
      </c>
      <c r="E337" s="31">
        <v>1.72E-2</v>
      </c>
      <c r="F337" s="32" t="s">
        <v>542</v>
      </c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</row>
    <row r="338" spans="1:22" x14ac:dyDescent="0.35">
      <c r="A338" s="25" t="s">
        <v>450</v>
      </c>
      <c r="B338" s="25" t="s">
        <v>453</v>
      </c>
      <c r="C338" s="27">
        <v>865.81</v>
      </c>
      <c r="D338" s="27">
        <v>885.25</v>
      </c>
      <c r="E338" s="31">
        <v>2.2499999999999999E-2</v>
      </c>
      <c r="F338" s="32" t="s">
        <v>542</v>
      </c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</row>
    <row r="339" spans="1:22" x14ac:dyDescent="0.35">
      <c r="A339" s="25" t="s">
        <v>459</v>
      </c>
      <c r="B339" s="25" t="s">
        <v>468</v>
      </c>
      <c r="C339" s="27">
        <v>997.2</v>
      </c>
      <c r="D339" s="27">
        <v>1010.94</v>
      </c>
      <c r="E339" s="31">
        <v>1.38E-2</v>
      </c>
      <c r="F339" s="32" t="s">
        <v>542</v>
      </c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</row>
    <row r="340" spans="1:22" x14ac:dyDescent="0.35">
      <c r="A340" s="25" t="s">
        <v>459</v>
      </c>
      <c r="B340" s="25" t="s">
        <v>461</v>
      </c>
      <c r="C340" s="27">
        <v>1017.19</v>
      </c>
      <c r="D340" s="27">
        <v>1022.7</v>
      </c>
      <c r="E340" s="31">
        <v>5.4000000000000003E-3</v>
      </c>
      <c r="F340" s="32" t="s">
        <v>542</v>
      </c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</row>
    <row r="341" spans="1:22" x14ac:dyDescent="0.35">
      <c r="A341" s="25" t="s">
        <v>459</v>
      </c>
      <c r="B341" s="25" t="s">
        <v>465</v>
      </c>
      <c r="C341" s="27">
        <v>1018.75</v>
      </c>
      <c r="D341" s="27">
        <v>1032.5</v>
      </c>
      <c r="E341" s="31">
        <v>1.3500000000000002E-2</v>
      </c>
      <c r="F341" s="32" t="s">
        <v>542</v>
      </c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</row>
    <row r="342" spans="1:22" x14ac:dyDescent="0.35">
      <c r="A342" s="25" t="s">
        <v>459</v>
      </c>
      <c r="B342" s="25" t="s">
        <v>462</v>
      </c>
      <c r="C342" s="27">
        <v>1029.7</v>
      </c>
      <c r="D342" s="27">
        <v>1037.94</v>
      </c>
      <c r="E342" s="31">
        <v>8.0000000000000002E-3</v>
      </c>
      <c r="F342" s="32" t="s">
        <v>542</v>
      </c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</row>
    <row r="343" spans="1:22" x14ac:dyDescent="0.35">
      <c r="A343" s="25" t="s">
        <v>459</v>
      </c>
      <c r="B343" s="25" t="s">
        <v>466</v>
      </c>
      <c r="C343" s="27">
        <v>1036.9000000000001</v>
      </c>
      <c r="D343" s="27">
        <v>1048.1300000000001</v>
      </c>
      <c r="E343" s="31">
        <v>1.0800000000000001E-2</v>
      </c>
      <c r="F343" s="32" t="s">
        <v>542</v>
      </c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</row>
    <row r="344" spans="1:22" x14ac:dyDescent="0.35">
      <c r="A344" s="25" t="s">
        <v>459</v>
      </c>
      <c r="B344" s="25" t="s">
        <v>463</v>
      </c>
      <c r="C344" s="27">
        <v>1039.8499999999999</v>
      </c>
      <c r="D344" s="27">
        <v>1053.6300000000001</v>
      </c>
      <c r="E344" s="31">
        <v>1.3300000000000001E-2</v>
      </c>
      <c r="F344" s="32" t="s">
        <v>542</v>
      </c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</row>
    <row r="345" spans="1:22" x14ac:dyDescent="0.35">
      <c r="A345" s="25" t="s">
        <v>459</v>
      </c>
      <c r="B345" s="25" t="s">
        <v>464</v>
      </c>
      <c r="C345" s="27">
        <v>1044.9000000000001</v>
      </c>
      <c r="D345" s="27">
        <v>1058.6300000000001</v>
      </c>
      <c r="E345" s="31">
        <v>1.3100000000000001E-2</v>
      </c>
      <c r="F345" s="32" t="s">
        <v>542</v>
      </c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</row>
    <row r="346" spans="1:22" x14ac:dyDescent="0.35">
      <c r="A346" s="25" t="s">
        <v>459</v>
      </c>
      <c r="B346" s="25" t="s">
        <v>460</v>
      </c>
      <c r="C346" s="27">
        <v>1044.9000000000001</v>
      </c>
      <c r="D346" s="27">
        <v>1058.6500000000001</v>
      </c>
      <c r="E346" s="31">
        <v>1.32E-2</v>
      </c>
      <c r="F346" s="32" t="s">
        <v>542</v>
      </c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</row>
    <row r="347" spans="1:22" x14ac:dyDescent="0.35">
      <c r="A347" s="25" t="s">
        <v>459</v>
      </c>
      <c r="B347" s="25" t="s">
        <v>467</v>
      </c>
      <c r="C347" s="27">
        <v>1049.8499999999999</v>
      </c>
      <c r="D347" s="27">
        <v>1064.8800000000001</v>
      </c>
      <c r="E347" s="31">
        <v>1.43E-2</v>
      </c>
      <c r="F347" s="32" t="s">
        <v>542</v>
      </c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</row>
    <row r="348" spans="1:22" x14ac:dyDescent="0.35">
      <c r="A348" s="25" t="s">
        <v>469</v>
      </c>
      <c r="B348" s="25" t="s">
        <v>470</v>
      </c>
      <c r="C348" s="27">
        <v>1012.5</v>
      </c>
      <c r="D348" s="27" t="s">
        <v>543</v>
      </c>
      <c r="E348" s="31" t="s">
        <v>543</v>
      </c>
      <c r="F348" s="32" t="s">
        <v>545</v>
      </c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</row>
    <row r="349" spans="1:22" x14ac:dyDescent="0.35">
      <c r="A349" s="25" t="s">
        <v>469</v>
      </c>
      <c r="B349" s="25" t="s">
        <v>471</v>
      </c>
      <c r="C349" s="27">
        <v>1012.5</v>
      </c>
      <c r="D349" s="27" t="s">
        <v>543</v>
      </c>
      <c r="E349" s="31" t="s">
        <v>543</v>
      </c>
      <c r="F349" s="32" t="s">
        <v>545</v>
      </c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</row>
    <row r="350" spans="1:22" x14ac:dyDescent="0.35">
      <c r="A350" s="25" t="s">
        <v>469</v>
      </c>
      <c r="B350" s="25" t="s">
        <v>472</v>
      </c>
      <c r="C350" s="27">
        <v>1012.5</v>
      </c>
      <c r="D350" s="27" t="s">
        <v>543</v>
      </c>
      <c r="E350" s="31" t="s">
        <v>543</v>
      </c>
      <c r="F350" s="32" t="s">
        <v>545</v>
      </c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</row>
    <row r="351" spans="1:22" x14ac:dyDescent="0.35">
      <c r="A351" s="25" t="s">
        <v>469</v>
      </c>
      <c r="B351" s="25" t="s">
        <v>473</v>
      </c>
      <c r="C351" s="27">
        <v>1012.5</v>
      </c>
      <c r="D351" s="27" t="s">
        <v>543</v>
      </c>
      <c r="E351" s="31" t="s">
        <v>543</v>
      </c>
      <c r="F351" s="32" t="s">
        <v>545</v>
      </c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</row>
    <row r="352" spans="1:22" x14ac:dyDescent="0.35">
      <c r="A352" s="25" t="s">
        <v>469</v>
      </c>
      <c r="B352" s="25" t="s">
        <v>474</v>
      </c>
      <c r="C352" s="27">
        <v>1010</v>
      </c>
      <c r="D352" s="27" t="s">
        <v>543</v>
      </c>
      <c r="E352" s="31" t="s">
        <v>543</v>
      </c>
      <c r="F352" s="32" t="s">
        <v>545</v>
      </c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</row>
    <row r="353" spans="1:22" x14ac:dyDescent="0.35">
      <c r="A353" s="25" t="s">
        <v>475</v>
      </c>
      <c r="B353" s="25" t="s">
        <v>477</v>
      </c>
      <c r="C353" s="27">
        <v>819.07</v>
      </c>
      <c r="D353" s="27">
        <v>824.69</v>
      </c>
      <c r="E353" s="31">
        <v>6.8999999999999999E-3</v>
      </c>
      <c r="F353" s="32" t="s">
        <v>542</v>
      </c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</row>
    <row r="354" spans="1:22" x14ac:dyDescent="0.35">
      <c r="A354" s="25" t="s">
        <v>475</v>
      </c>
      <c r="B354" s="25" t="s">
        <v>478</v>
      </c>
      <c r="C354" s="27">
        <v>819.07</v>
      </c>
      <c r="D354" s="27">
        <v>824.69</v>
      </c>
      <c r="E354" s="31">
        <v>6.8999999999999999E-3</v>
      </c>
      <c r="F354" s="32" t="s">
        <v>542</v>
      </c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</row>
    <row r="355" spans="1:22" x14ac:dyDescent="0.35">
      <c r="A355" s="25" t="s">
        <v>475</v>
      </c>
      <c r="B355" s="25" t="s">
        <v>476</v>
      </c>
      <c r="C355" s="27">
        <v>875</v>
      </c>
      <c r="D355" s="27">
        <v>883.75</v>
      </c>
      <c r="E355" s="31">
        <v>0.01</v>
      </c>
      <c r="F355" s="32" t="s">
        <v>542</v>
      </c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</row>
    <row r="356" spans="1:22" x14ac:dyDescent="0.35">
      <c r="A356" s="25" t="s">
        <v>479</v>
      </c>
      <c r="B356" s="25" t="s">
        <v>481</v>
      </c>
      <c r="C356" s="27">
        <v>894.25</v>
      </c>
      <c r="D356" s="27">
        <v>914.75</v>
      </c>
      <c r="E356" s="31">
        <v>2.29E-2</v>
      </c>
      <c r="F356" s="32" t="s">
        <v>542</v>
      </c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</row>
    <row r="357" spans="1:22" x14ac:dyDescent="0.35">
      <c r="A357" s="25" t="s">
        <v>479</v>
      </c>
      <c r="B357" s="25" t="s">
        <v>494</v>
      </c>
      <c r="C357" s="27">
        <v>894.25</v>
      </c>
      <c r="D357" s="27">
        <v>914.75</v>
      </c>
      <c r="E357" s="31">
        <v>2.29E-2</v>
      </c>
      <c r="F357" s="32" t="s">
        <v>542</v>
      </c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</row>
    <row r="358" spans="1:22" x14ac:dyDescent="0.35">
      <c r="A358" s="25" t="s">
        <v>479</v>
      </c>
      <c r="B358" s="25" t="s">
        <v>499</v>
      </c>
      <c r="C358" s="27">
        <v>894.25</v>
      </c>
      <c r="D358" s="27">
        <v>914.75</v>
      </c>
      <c r="E358" s="31">
        <v>2.29E-2</v>
      </c>
      <c r="F358" s="32" t="s">
        <v>542</v>
      </c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</row>
    <row r="359" spans="1:22" x14ac:dyDescent="0.35">
      <c r="A359" s="25" t="s">
        <v>479</v>
      </c>
      <c r="B359" s="25" t="s">
        <v>489</v>
      </c>
      <c r="C359" s="27">
        <v>922.5</v>
      </c>
      <c r="D359" s="27">
        <v>943.5</v>
      </c>
      <c r="E359" s="31">
        <v>2.2799999999999997E-2</v>
      </c>
      <c r="F359" s="32" t="s">
        <v>542</v>
      </c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</row>
    <row r="360" spans="1:22" x14ac:dyDescent="0.35">
      <c r="A360" s="25" t="s">
        <v>479</v>
      </c>
      <c r="B360" s="25" t="s">
        <v>492</v>
      </c>
      <c r="C360" s="27">
        <v>922.5</v>
      </c>
      <c r="D360" s="27">
        <v>943.5</v>
      </c>
      <c r="E360" s="31">
        <v>2.2799999999999997E-2</v>
      </c>
      <c r="F360" s="32" t="s">
        <v>542</v>
      </c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</row>
    <row r="361" spans="1:22" x14ac:dyDescent="0.35">
      <c r="A361" s="25" t="s">
        <v>479</v>
      </c>
      <c r="B361" s="25" t="s">
        <v>496</v>
      </c>
      <c r="C361" s="27">
        <v>1028</v>
      </c>
      <c r="D361" s="27">
        <v>1033.5</v>
      </c>
      <c r="E361" s="31">
        <v>5.4000000000000003E-3</v>
      </c>
      <c r="F361" s="32" t="s">
        <v>544</v>
      </c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</row>
    <row r="362" spans="1:22" x14ac:dyDescent="0.35">
      <c r="A362" s="25" t="s">
        <v>479</v>
      </c>
      <c r="B362" s="25" t="s">
        <v>491</v>
      </c>
      <c r="C362" s="27">
        <v>1021.25</v>
      </c>
      <c r="D362" s="27">
        <v>1044.75</v>
      </c>
      <c r="E362" s="31">
        <v>2.3E-2</v>
      </c>
      <c r="F362" s="32" t="s">
        <v>542</v>
      </c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</row>
    <row r="363" spans="1:22" x14ac:dyDescent="0.35">
      <c r="A363" s="25" t="s">
        <v>479</v>
      </c>
      <c r="B363" s="25" t="s">
        <v>480</v>
      </c>
      <c r="C363" s="27">
        <v>1059.25</v>
      </c>
      <c r="D363" s="27">
        <v>1064.75</v>
      </c>
      <c r="E363" s="31">
        <v>5.1999999999999998E-3</v>
      </c>
      <c r="F363" s="32" t="s">
        <v>542</v>
      </c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</row>
    <row r="364" spans="1:22" x14ac:dyDescent="0.35">
      <c r="A364" s="25" t="s">
        <v>479</v>
      </c>
      <c r="B364" s="25" t="s">
        <v>482</v>
      </c>
      <c r="C364" s="27">
        <v>1059.25</v>
      </c>
      <c r="D364" s="27">
        <v>1064.75</v>
      </c>
      <c r="E364" s="31">
        <v>5.1999999999999998E-3</v>
      </c>
      <c r="F364" s="32" t="s">
        <v>542</v>
      </c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</row>
    <row r="365" spans="1:22" x14ac:dyDescent="0.35">
      <c r="A365" s="25" t="s">
        <v>479</v>
      </c>
      <c r="B365" s="25" t="s">
        <v>483</v>
      </c>
      <c r="C365" s="27">
        <v>1059.25</v>
      </c>
      <c r="D365" s="27">
        <v>1064.75</v>
      </c>
      <c r="E365" s="31">
        <v>5.1999999999999998E-3</v>
      </c>
      <c r="F365" s="32" t="s">
        <v>542</v>
      </c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</row>
    <row r="366" spans="1:22" x14ac:dyDescent="0.35">
      <c r="A366" s="25" t="s">
        <v>479</v>
      </c>
      <c r="B366" s="25" t="s">
        <v>484</v>
      </c>
      <c r="C366" s="27">
        <v>1059.25</v>
      </c>
      <c r="D366" s="27">
        <v>1064.75</v>
      </c>
      <c r="E366" s="31">
        <v>5.1999999999999998E-3</v>
      </c>
      <c r="F366" s="32" t="s">
        <v>542</v>
      </c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</row>
    <row r="367" spans="1:22" x14ac:dyDescent="0.35">
      <c r="A367" s="25" t="s">
        <v>479</v>
      </c>
      <c r="B367" s="25" t="s">
        <v>485</v>
      </c>
      <c r="C367" s="27">
        <v>1059.25</v>
      </c>
      <c r="D367" s="27">
        <v>1064.75</v>
      </c>
      <c r="E367" s="31">
        <v>5.1999999999999998E-3</v>
      </c>
      <c r="F367" s="32" t="s">
        <v>542</v>
      </c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</row>
    <row r="368" spans="1:22" x14ac:dyDescent="0.35">
      <c r="A368" s="25" t="s">
        <v>479</v>
      </c>
      <c r="B368" s="25" t="s">
        <v>486</v>
      </c>
      <c r="C368" s="27">
        <v>1059.25</v>
      </c>
      <c r="D368" s="27">
        <v>1064.75</v>
      </c>
      <c r="E368" s="31">
        <v>5.1999999999999998E-3</v>
      </c>
      <c r="F368" s="32" t="s">
        <v>542</v>
      </c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</row>
    <row r="369" spans="1:22" x14ac:dyDescent="0.35">
      <c r="A369" s="25" t="s">
        <v>479</v>
      </c>
      <c r="B369" s="25" t="s">
        <v>487</v>
      </c>
      <c r="C369" s="27">
        <v>1059.25</v>
      </c>
      <c r="D369" s="27">
        <v>1064.75</v>
      </c>
      <c r="E369" s="31">
        <v>5.1999999999999998E-3</v>
      </c>
      <c r="F369" s="32" t="s">
        <v>542</v>
      </c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</row>
    <row r="370" spans="1:22" x14ac:dyDescent="0.35">
      <c r="A370" s="25" t="s">
        <v>479</v>
      </c>
      <c r="B370" s="25" t="s">
        <v>488</v>
      </c>
      <c r="C370" s="27">
        <v>1059.25</v>
      </c>
      <c r="D370" s="27">
        <v>1064.75</v>
      </c>
      <c r="E370" s="31">
        <v>5.1999999999999998E-3</v>
      </c>
      <c r="F370" s="32" t="s">
        <v>542</v>
      </c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</row>
    <row r="371" spans="1:22" x14ac:dyDescent="0.35">
      <c r="A371" s="25" t="s">
        <v>479</v>
      </c>
      <c r="B371" s="25" t="s">
        <v>490</v>
      </c>
      <c r="C371" s="27">
        <v>1059.25</v>
      </c>
      <c r="D371" s="27">
        <v>1064.75</v>
      </c>
      <c r="E371" s="31">
        <v>5.1999999999999998E-3</v>
      </c>
      <c r="F371" s="32" t="s">
        <v>542</v>
      </c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</row>
    <row r="372" spans="1:22" x14ac:dyDescent="0.35">
      <c r="A372" s="25" t="s">
        <v>479</v>
      </c>
      <c r="B372" s="25" t="s">
        <v>493</v>
      </c>
      <c r="C372" s="27">
        <v>1059.25</v>
      </c>
      <c r="D372" s="27">
        <v>1064.75</v>
      </c>
      <c r="E372" s="31">
        <v>5.1999999999999998E-3</v>
      </c>
      <c r="F372" s="32" t="s">
        <v>542</v>
      </c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</row>
    <row r="373" spans="1:22" x14ac:dyDescent="0.35">
      <c r="A373" s="25" t="s">
        <v>479</v>
      </c>
      <c r="B373" s="25" t="s">
        <v>495</v>
      </c>
      <c r="C373" s="27">
        <v>1059.25</v>
      </c>
      <c r="D373" s="27">
        <v>1064.75</v>
      </c>
      <c r="E373" s="31">
        <v>5.1999999999999998E-3</v>
      </c>
      <c r="F373" s="32" t="s">
        <v>542</v>
      </c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</row>
    <row r="374" spans="1:22" x14ac:dyDescent="0.35">
      <c r="A374" s="25" t="s">
        <v>479</v>
      </c>
      <c r="B374" s="25" t="s">
        <v>497</v>
      </c>
      <c r="C374" s="27">
        <v>1059.25</v>
      </c>
      <c r="D374" s="27">
        <v>1064.75</v>
      </c>
      <c r="E374" s="31">
        <v>5.1999999999999998E-3</v>
      </c>
      <c r="F374" s="32" t="s">
        <v>542</v>
      </c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</row>
    <row r="375" spans="1:22" x14ac:dyDescent="0.35">
      <c r="A375" s="25" t="s">
        <v>479</v>
      </c>
      <c r="B375" s="25" t="s">
        <v>498</v>
      </c>
      <c r="C375" s="27">
        <v>1059.25</v>
      </c>
      <c r="D375" s="27">
        <v>1064.75</v>
      </c>
      <c r="E375" s="31">
        <v>5.1999999999999998E-3</v>
      </c>
      <c r="F375" s="32" t="s">
        <v>542</v>
      </c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</row>
    <row r="376" spans="1:22" x14ac:dyDescent="0.35">
      <c r="A376" s="25" t="s">
        <v>500</v>
      </c>
      <c r="B376" s="25" t="s">
        <v>506</v>
      </c>
      <c r="C376" s="27">
        <v>875.34</v>
      </c>
      <c r="D376" s="27">
        <v>875.34</v>
      </c>
      <c r="E376" s="31">
        <v>0</v>
      </c>
      <c r="F376" s="32" t="s">
        <v>542</v>
      </c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</row>
    <row r="377" spans="1:22" x14ac:dyDescent="0.35">
      <c r="A377" s="25" t="s">
        <v>500</v>
      </c>
      <c r="B377" s="25" t="s">
        <v>501</v>
      </c>
      <c r="C377" s="27">
        <v>940.6</v>
      </c>
      <c r="D377" s="27">
        <v>940.6</v>
      </c>
      <c r="E377" s="31">
        <v>0</v>
      </c>
      <c r="F377" s="32" t="s">
        <v>542</v>
      </c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</row>
    <row r="378" spans="1:22" x14ac:dyDescent="0.35">
      <c r="A378" s="25" t="s">
        <v>500</v>
      </c>
      <c r="B378" s="25" t="s">
        <v>502</v>
      </c>
      <c r="C378" s="27">
        <v>940.6</v>
      </c>
      <c r="D378" s="27">
        <v>940.6</v>
      </c>
      <c r="E378" s="31">
        <v>0</v>
      </c>
      <c r="F378" s="32" t="s">
        <v>542</v>
      </c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</row>
    <row r="379" spans="1:22" x14ac:dyDescent="0.35">
      <c r="A379" s="25" t="s">
        <v>500</v>
      </c>
      <c r="B379" s="25" t="s">
        <v>503</v>
      </c>
      <c r="C379" s="27">
        <v>940.6</v>
      </c>
      <c r="D379" s="27">
        <v>940.6</v>
      </c>
      <c r="E379" s="31">
        <v>0</v>
      </c>
      <c r="F379" s="32" t="s">
        <v>542</v>
      </c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</row>
    <row r="380" spans="1:22" x14ac:dyDescent="0.35">
      <c r="A380" s="25" t="s">
        <v>500</v>
      </c>
      <c r="B380" s="25" t="s">
        <v>504</v>
      </c>
      <c r="C380" s="27">
        <v>940.6</v>
      </c>
      <c r="D380" s="27">
        <v>940.6</v>
      </c>
      <c r="E380" s="31">
        <v>0</v>
      </c>
      <c r="F380" s="32" t="s">
        <v>542</v>
      </c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</row>
    <row r="381" spans="1:22" x14ac:dyDescent="0.35">
      <c r="A381" s="25" t="s">
        <v>500</v>
      </c>
      <c r="B381" s="25" t="s">
        <v>505</v>
      </c>
      <c r="C381" s="27">
        <v>976.13</v>
      </c>
      <c r="D381" s="27">
        <v>961.44</v>
      </c>
      <c r="E381" s="31">
        <v>-1.4999999999999999E-2</v>
      </c>
      <c r="F381" s="32" t="s">
        <v>542</v>
      </c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</row>
    <row r="382" spans="1:22" x14ac:dyDescent="0.35">
      <c r="A382" s="25" t="s">
        <v>507</v>
      </c>
      <c r="B382" s="25" t="s">
        <v>508</v>
      </c>
      <c r="C382" s="27">
        <v>981.81</v>
      </c>
      <c r="D382" s="27">
        <v>996.5</v>
      </c>
      <c r="E382" s="31">
        <v>1.4999999999999999E-2</v>
      </c>
      <c r="F382" s="32" t="s">
        <v>542</v>
      </c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</row>
    <row r="383" spans="1:22" x14ac:dyDescent="0.35">
      <c r="A383" s="25" t="s">
        <v>507</v>
      </c>
      <c r="B383" s="25" t="s">
        <v>509</v>
      </c>
      <c r="C383" s="27">
        <v>981.81</v>
      </c>
      <c r="D383" s="27">
        <v>996.5</v>
      </c>
      <c r="E383" s="31">
        <v>1.4999999999999999E-2</v>
      </c>
      <c r="F383" s="32" t="s">
        <v>542</v>
      </c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</row>
    <row r="384" spans="1:22" x14ac:dyDescent="0.35">
      <c r="A384" s="25" t="s">
        <v>507</v>
      </c>
      <c r="B384" s="25" t="s">
        <v>510</v>
      </c>
      <c r="C384" s="27">
        <v>981.81</v>
      </c>
      <c r="D384" s="27">
        <v>996.5</v>
      </c>
      <c r="E384" s="31">
        <v>1.4999999999999999E-2</v>
      </c>
      <c r="F384" s="32" t="s">
        <v>542</v>
      </c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</row>
    <row r="385" spans="1:22" x14ac:dyDescent="0.35">
      <c r="A385" s="25" t="s">
        <v>507</v>
      </c>
      <c r="B385" s="25" t="s">
        <v>511</v>
      </c>
      <c r="C385" s="27">
        <v>981.81</v>
      </c>
      <c r="D385" s="27">
        <v>996.5</v>
      </c>
      <c r="E385" s="31">
        <v>1.4999999999999999E-2</v>
      </c>
      <c r="F385" s="32" t="s">
        <v>542</v>
      </c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</row>
    <row r="386" spans="1:22" x14ac:dyDescent="0.35">
      <c r="A386" s="25" t="s">
        <v>512</v>
      </c>
      <c r="B386" s="25" t="s">
        <v>513</v>
      </c>
      <c r="C386" s="27">
        <v>900.5</v>
      </c>
      <c r="D386" s="27" t="s">
        <v>543</v>
      </c>
      <c r="E386" s="31" t="s">
        <v>543</v>
      </c>
      <c r="F386" s="32" t="s">
        <v>545</v>
      </c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</row>
    <row r="387" spans="1:22" x14ac:dyDescent="0.35">
      <c r="A387" s="25" t="s">
        <v>512</v>
      </c>
      <c r="B387" s="25" t="s">
        <v>514</v>
      </c>
      <c r="C387" s="27">
        <v>900.5</v>
      </c>
      <c r="D387" s="27" t="s">
        <v>543</v>
      </c>
      <c r="E387" s="31" t="s">
        <v>543</v>
      </c>
      <c r="F387" s="32" t="s">
        <v>545</v>
      </c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</row>
    <row r="388" spans="1:22" x14ac:dyDescent="0.35">
      <c r="A388" s="25" t="s">
        <v>512</v>
      </c>
      <c r="B388" s="25" t="s">
        <v>515</v>
      </c>
      <c r="C388" s="27">
        <v>900.5</v>
      </c>
      <c r="D388" s="27" t="s">
        <v>543</v>
      </c>
      <c r="E388" s="31" t="s">
        <v>543</v>
      </c>
      <c r="F388" s="32" t="s">
        <v>545</v>
      </c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</row>
    <row r="389" spans="1:22" x14ac:dyDescent="0.35">
      <c r="A389" s="25" t="s">
        <v>516</v>
      </c>
      <c r="B389" s="25" t="s">
        <v>518</v>
      </c>
      <c r="C389" s="27">
        <v>780.12</v>
      </c>
      <c r="D389" s="27">
        <v>804.48</v>
      </c>
      <c r="E389" s="31">
        <v>3.1200000000000002E-2</v>
      </c>
      <c r="F389" s="32" t="s">
        <v>542</v>
      </c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</row>
    <row r="390" spans="1:22" x14ac:dyDescent="0.35">
      <c r="A390" s="25" t="s">
        <v>516</v>
      </c>
      <c r="B390" s="25" t="s">
        <v>517</v>
      </c>
      <c r="C390" s="27">
        <v>954.06</v>
      </c>
      <c r="D390" s="27">
        <v>954.06</v>
      </c>
      <c r="E390" s="31">
        <v>0</v>
      </c>
      <c r="F390" s="32" t="s">
        <v>542</v>
      </c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</row>
    <row r="391" spans="1:22" x14ac:dyDescent="0.35">
      <c r="A391" s="25" t="s">
        <v>519</v>
      </c>
      <c r="B391" s="25" t="s">
        <v>520</v>
      </c>
      <c r="C391" s="27">
        <v>941</v>
      </c>
      <c r="D391" s="27" t="s">
        <v>543</v>
      </c>
      <c r="E391" s="31" t="s">
        <v>543</v>
      </c>
      <c r="F391" s="32" t="s">
        <v>545</v>
      </c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</row>
    <row r="392" spans="1:22" x14ac:dyDescent="0.35">
      <c r="A392" s="25" t="s">
        <v>519</v>
      </c>
      <c r="B392" s="25" t="s">
        <v>521</v>
      </c>
      <c r="C392" s="27">
        <v>941</v>
      </c>
      <c r="D392" s="27" t="s">
        <v>543</v>
      </c>
      <c r="E392" s="31" t="s">
        <v>543</v>
      </c>
      <c r="F392" s="32" t="s">
        <v>545</v>
      </c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</row>
    <row r="393" spans="1:22" x14ac:dyDescent="0.35">
      <c r="A393" s="25" t="s">
        <v>519</v>
      </c>
      <c r="B393" s="25" t="s">
        <v>522</v>
      </c>
      <c r="C393" s="27">
        <v>941</v>
      </c>
      <c r="D393" s="27" t="s">
        <v>543</v>
      </c>
      <c r="E393" s="31" t="s">
        <v>543</v>
      </c>
      <c r="F393" s="32" t="s">
        <v>545</v>
      </c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</row>
    <row r="394" spans="1:22" x14ac:dyDescent="0.35">
      <c r="A394" s="25" t="s">
        <v>519</v>
      </c>
      <c r="B394" s="25" t="s">
        <v>523</v>
      </c>
      <c r="C394" s="27">
        <v>867</v>
      </c>
      <c r="D394" s="27" t="s">
        <v>543</v>
      </c>
      <c r="E394" s="31" t="s">
        <v>543</v>
      </c>
      <c r="F394" s="32" t="s">
        <v>545</v>
      </c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</row>
    <row r="395" spans="1:22" x14ac:dyDescent="0.35">
      <c r="A395" s="25" t="s">
        <v>524</v>
      </c>
      <c r="B395" s="25" t="s">
        <v>525</v>
      </c>
      <c r="C395" s="27">
        <v>875</v>
      </c>
      <c r="D395" s="27">
        <v>875</v>
      </c>
      <c r="E395" s="31">
        <v>0</v>
      </c>
      <c r="F395" s="32" t="s">
        <v>542</v>
      </c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</row>
    <row r="396" spans="1:22" x14ac:dyDescent="0.35">
      <c r="A396" s="25" t="s">
        <v>526</v>
      </c>
      <c r="B396" s="25" t="s">
        <v>527</v>
      </c>
      <c r="C396" s="27">
        <v>939.99</v>
      </c>
      <c r="D396" s="27" t="s">
        <v>543</v>
      </c>
      <c r="E396" s="31" t="s">
        <v>543</v>
      </c>
      <c r="F396" s="32" t="s">
        <v>545</v>
      </c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</row>
    <row r="397" spans="1:22" x14ac:dyDescent="0.35">
      <c r="A397" s="25" t="s">
        <v>526</v>
      </c>
      <c r="B397" s="25" t="s">
        <v>528</v>
      </c>
      <c r="C397" s="27">
        <v>939.93</v>
      </c>
      <c r="D397" s="27" t="s">
        <v>543</v>
      </c>
      <c r="E397" s="31" t="s">
        <v>543</v>
      </c>
      <c r="F397" s="32" t="s">
        <v>545</v>
      </c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</row>
    <row r="398" spans="1:22" x14ac:dyDescent="0.35">
      <c r="A398" s="25" t="s">
        <v>529</v>
      </c>
      <c r="B398" s="25" t="s">
        <v>531</v>
      </c>
      <c r="C398" s="27">
        <v>933.41</v>
      </c>
      <c r="D398" s="27">
        <v>933.41</v>
      </c>
      <c r="E398" s="31">
        <v>0</v>
      </c>
      <c r="F398" s="32" t="s">
        <v>542</v>
      </c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</row>
    <row r="399" spans="1:22" x14ac:dyDescent="0.35">
      <c r="A399" s="25" t="s">
        <v>529</v>
      </c>
      <c r="B399" s="25" t="s">
        <v>530</v>
      </c>
      <c r="C399" s="27">
        <v>934.09</v>
      </c>
      <c r="D399" s="27">
        <v>934.09</v>
      </c>
      <c r="E399" s="31">
        <v>0</v>
      </c>
      <c r="F399" s="32" t="s">
        <v>542</v>
      </c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</row>
    <row r="400" spans="1:22" x14ac:dyDescent="0.35">
      <c r="A400" s="25" t="s">
        <v>532</v>
      </c>
      <c r="B400" s="25" t="s">
        <v>533</v>
      </c>
      <c r="C400" s="27">
        <v>923.5</v>
      </c>
      <c r="D400" s="27" t="s">
        <v>543</v>
      </c>
      <c r="E400" s="31" t="s">
        <v>543</v>
      </c>
      <c r="F400" s="32" t="s">
        <v>545</v>
      </c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</row>
    <row r="401" spans="1:22" x14ac:dyDescent="0.35">
      <c r="A401" s="25" t="s">
        <v>534</v>
      </c>
      <c r="B401" s="25" t="s">
        <v>535</v>
      </c>
      <c r="C401" s="27">
        <v>880</v>
      </c>
      <c r="D401" s="27" t="s">
        <v>543</v>
      </c>
      <c r="E401" s="31" t="s">
        <v>543</v>
      </c>
      <c r="F401" s="32" t="s">
        <v>545</v>
      </c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</row>
    <row r="402" spans="1:22" x14ac:dyDescent="0.35">
      <c r="A402" s="25" t="s">
        <v>536</v>
      </c>
      <c r="B402" s="25" t="s">
        <v>537</v>
      </c>
      <c r="C402" s="27">
        <v>983.2</v>
      </c>
      <c r="D402" s="27">
        <v>994.6</v>
      </c>
      <c r="E402" s="31">
        <v>1.1599999999999999E-2</v>
      </c>
      <c r="F402" s="32" t="s">
        <v>542</v>
      </c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</row>
    <row r="403" spans="1:22" x14ac:dyDescent="0.35">
      <c r="A403" s="25" t="s">
        <v>536</v>
      </c>
      <c r="B403" s="25" t="s">
        <v>538</v>
      </c>
      <c r="C403" s="27">
        <v>996.2</v>
      </c>
      <c r="D403" s="27" t="s">
        <v>543</v>
      </c>
      <c r="E403" s="31" t="s">
        <v>543</v>
      </c>
      <c r="F403" s="32" t="s">
        <v>545</v>
      </c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</row>
    <row r="404" spans="1:22" x14ac:dyDescent="0.35">
      <c r="A404" s="25" t="s">
        <v>536</v>
      </c>
      <c r="B404" s="25" t="s">
        <v>539</v>
      </c>
      <c r="C404" s="27">
        <v>983.2</v>
      </c>
      <c r="D404" s="27" t="s">
        <v>543</v>
      </c>
      <c r="E404" s="31" t="s">
        <v>543</v>
      </c>
      <c r="F404" s="32" t="s">
        <v>545</v>
      </c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</row>
    <row r="405" spans="1:22" x14ac:dyDescent="0.35">
      <c r="A405" s="25" t="s">
        <v>536</v>
      </c>
      <c r="B405" s="25" t="s">
        <v>540</v>
      </c>
      <c r="C405" s="27">
        <v>1009.2</v>
      </c>
      <c r="D405" s="27" t="s">
        <v>543</v>
      </c>
      <c r="E405" s="31" t="s">
        <v>543</v>
      </c>
      <c r="F405" s="32" t="s">
        <v>545</v>
      </c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</row>
    <row r="406" spans="1:22" x14ac:dyDescent="0.35">
      <c r="A406" s="25" t="s">
        <v>536</v>
      </c>
      <c r="B406" s="25" t="s">
        <v>541</v>
      </c>
      <c r="C406" s="27">
        <v>925.2</v>
      </c>
      <c r="D406" s="27" t="s">
        <v>543</v>
      </c>
      <c r="E406" s="31" t="s">
        <v>543</v>
      </c>
      <c r="F406" s="32" t="s">
        <v>545</v>
      </c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</row>
    <row r="407" spans="1:22" x14ac:dyDescent="0.35">
      <c r="A407" s="25"/>
      <c r="B407" s="25"/>
      <c r="C407" s="27"/>
      <c r="D407" s="27"/>
      <c r="E407" s="31"/>
      <c r="F407" s="32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</row>
    <row r="408" spans="1:22" x14ac:dyDescent="0.35">
      <c r="A408" s="25"/>
      <c r="B408" s="25"/>
      <c r="C408" s="27"/>
      <c r="D408" s="27"/>
      <c r="E408" s="31"/>
      <c r="F408" s="32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</row>
    <row r="409" spans="1:22" x14ac:dyDescent="0.35">
      <c r="A409" s="25"/>
      <c r="B409" s="25"/>
      <c r="C409" s="27"/>
      <c r="D409" s="27"/>
      <c r="E409" s="31"/>
      <c r="F409" s="32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</row>
    <row r="410" spans="1:22" x14ac:dyDescent="0.35">
      <c r="A410" s="25"/>
      <c r="B410" s="25"/>
      <c r="C410" s="27"/>
      <c r="D410" s="27"/>
      <c r="E410" s="31"/>
      <c r="F410" s="32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</row>
    <row r="411" spans="1:22" x14ac:dyDescent="0.35">
      <c r="A411" s="25"/>
      <c r="B411" s="25"/>
      <c r="C411" s="27"/>
      <c r="D411" s="27"/>
      <c r="E411" s="31"/>
      <c r="F411" s="32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</row>
    <row r="412" spans="1:22" x14ac:dyDescent="0.35">
      <c r="A412" s="25"/>
      <c r="B412" s="25"/>
      <c r="C412" s="27"/>
      <c r="D412" s="27"/>
      <c r="E412" s="31"/>
      <c r="F412" s="32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</row>
    <row r="413" spans="1:22" x14ac:dyDescent="0.35">
      <c r="A413" s="25"/>
      <c r="B413" s="25"/>
      <c r="C413" s="27"/>
      <c r="D413" s="27"/>
      <c r="E413" s="31"/>
      <c r="F413" s="32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</row>
    <row r="414" spans="1:22" x14ac:dyDescent="0.35">
      <c r="A414" s="25"/>
      <c r="B414" s="25"/>
      <c r="C414" s="27"/>
      <c r="D414" s="27"/>
      <c r="E414" s="31"/>
      <c r="F414" s="32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</row>
    <row r="415" spans="1:22" x14ac:dyDescent="0.35">
      <c r="A415" s="25"/>
      <c r="B415" s="25"/>
      <c r="C415" s="27"/>
      <c r="D415" s="27"/>
      <c r="E415" s="31"/>
      <c r="F415" s="32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</row>
    <row r="416" spans="1:22" x14ac:dyDescent="0.35">
      <c r="A416" s="25"/>
      <c r="B416" s="25"/>
      <c r="C416" s="27"/>
      <c r="D416" s="27"/>
      <c r="E416" s="31"/>
      <c r="F416" s="32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</row>
    <row r="417" spans="1:22" x14ac:dyDescent="0.35">
      <c r="A417" s="25"/>
      <c r="B417" s="25"/>
      <c r="C417" s="27"/>
      <c r="D417" s="27"/>
      <c r="E417" s="31"/>
      <c r="F417" s="32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</row>
    <row r="418" spans="1:22" x14ac:dyDescent="0.35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</row>
    <row r="419" spans="1:22" x14ac:dyDescent="0.35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</row>
    <row r="420" spans="1:22" x14ac:dyDescent="0.35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</row>
    <row r="421" spans="1:22" x14ac:dyDescent="0.35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</row>
    <row r="422" spans="1:22" x14ac:dyDescent="0.35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</row>
    <row r="423" spans="1:22" x14ac:dyDescent="0.35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</row>
    <row r="424" spans="1:22" x14ac:dyDescent="0.35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</row>
    <row r="425" spans="1:22" x14ac:dyDescent="0.3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</row>
    <row r="426" spans="1:22" x14ac:dyDescent="0.35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</row>
    <row r="427" spans="1:22" x14ac:dyDescent="0.35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</row>
    <row r="428" spans="1:22" x14ac:dyDescent="0.35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</row>
    <row r="429" spans="1:22" x14ac:dyDescent="0.35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</row>
    <row r="430" spans="1:22" x14ac:dyDescent="0.35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</row>
    <row r="431" spans="1:22" x14ac:dyDescent="0.35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</row>
    <row r="432" spans="1:22" x14ac:dyDescent="0.35">
      <c r="A432" s="41"/>
      <c r="B432" s="41"/>
      <c r="C432" s="41"/>
      <c r="D432" s="41"/>
      <c r="E432" s="41"/>
      <c r="F432" s="41"/>
    </row>
    <row r="433" spans="1:6" x14ac:dyDescent="0.35">
      <c r="A433" s="41"/>
      <c r="B433" s="41"/>
      <c r="C433" s="41"/>
      <c r="D433" s="41"/>
      <c r="E433" s="41"/>
      <c r="F433" s="41"/>
    </row>
    <row r="434" spans="1:6" x14ac:dyDescent="0.35">
      <c r="A434" s="41"/>
      <c r="B434" s="41"/>
      <c r="C434" s="41"/>
      <c r="D434" s="41"/>
      <c r="E434" s="41"/>
      <c r="F434" s="41"/>
    </row>
    <row r="435" spans="1:6" x14ac:dyDescent="0.35">
      <c r="A435" s="41"/>
      <c r="B435" s="41"/>
      <c r="C435" s="41"/>
      <c r="D435" s="41"/>
      <c r="E435" s="41"/>
      <c r="F435" s="41"/>
    </row>
    <row r="436" spans="1:6" x14ac:dyDescent="0.35">
      <c r="A436" s="41"/>
      <c r="B436" s="41"/>
      <c r="C436" s="41"/>
      <c r="D436" s="41"/>
      <c r="E436" s="41"/>
      <c r="F436" s="41"/>
    </row>
    <row r="437" spans="1:6" x14ac:dyDescent="0.35">
      <c r="A437" s="41"/>
      <c r="B437" s="41"/>
      <c r="C437" s="41"/>
      <c r="D437" s="41"/>
      <c r="E437" s="41"/>
      <c r="F437" s="41"/>
    </row>
    <row r="438" spans="1:6" x14ac:dyDescent="0.35">
      <c r="A438" s="41"/>
      <c r="B438" s="41"/>
      <c r="C438" s="41"/>
      <c r="D438" s="41"/>
      <c r="E438" s="41"/>
      <c r="F438" s="41"/>
    </row>
    <row r="439" spans="1:6" x14ac:dyDescent="0.35">
      <c r="A439" s="41"/>
      <c r="B439" s="41"/>
      <c r="C439" s="41"/>
      <c r="D439" s="41"/>
      <c r="E439" s="41"/>
      <c r="F439" s="41"/>
    </row>
    <row r="440" spans="1:6" x14ac:dyDescent="0.35">
      <c r="A440" s="41"/>
      <c r="B440" s="41"/>
      <c r="C440" s="41"/>
      <c r="D440" s="41"/>
      <c r="E440" s="41"/>
      <c r="F440" s="41"/>
    </row>
    <row r="441" spans="1:6" x14ac:dyDescent="0.35">
      <c r="A441" s="41"/>
      <c r="B441" s="41"/>
      <c r="C441" s="41"/>
      <c r="D441" s="41"/>
      <c r="E441" s="41"/>
      <c r="F441" s="41"/>
    </row>
    <row r="442" spans="1:6" x14ac:dyDescent="0.35">
      <c r="A442" s="41"/>
      <c r="B442" s="41"/>
      <c r="C442" s="41"/>
      <c r="D442" s="41"/>
      <c r="E442" s="41"/>
      <c r="F442" s="4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Nils Holgerssonhus</vt:lpstr>
      <vt:lpstr>Flerfamiljshus</vt:lpstr>
      <vt:lpstr>Småhus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Wästljung</dc:creator>
  <cp:lastModifiedBy>Kalle Lindholm</cp:lastModifiedBy>
  <dcterms:created xsi:type="dcterms:W3CDTF">2022-08-10T14:19:10Z</dcterms:created>
  <dcterms:modified xsi:type="dcterms:W3CDTF">2022-09-13T10:48:41Z</dcterms:modified>
</cp:coreProperties>
</file>